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0386"/>
  <workbookPr filterPrivacy="1" defaultThemeVersion="124226"/>
  <xr:revisionPtr revIDLastSave="0" documentId="13_ncr:1_{B3043954-F2FD-41D8-B96B-184ACEF7C429}" xr6:coauthVersionLast="36" xr6:coauthVersionMax="36" xr10:uidLastSave="{00000000-0000-0000-0000-000000000000}"/>
  <bookViews>
    <workbookView xWindow="0" yWindow="0" windowWidth="20490" windowHeight="7545" activeTab="1" xr2:uid="{00000000-000D-0000-FFFF-FFFF00000000}"/>
  </bookViews>
  <sheets>
    <sheet name="Historias de Usuario" sheetId="4" r:id="rId1"/>
    <sheet name="Casos de prueba" sheetId="1" r:id="rId2"/>
    <sheet name="Grafica" sheetId="3" r:id="rId3"/>
    <sheet name="EvidenciaCaso1" sheetId="5" r:id="rId4"/>
    <sheet name="EvidenciaCaso2" sheetId="6" r:id="rId5"/>
    <sheet name="EvidenciaCaso3" sheetId="7" r:id="rId6"/>
    <sheet name="EvidenciaCaso4" sheetId="8" r:id="rId7"/>
    <sheet name="EvidenciaCaso5" sheetId="9" r:id="rId8"/>
    <sheet name="EvidenciaCaso6" sheetId="10" r:id="rId9"/>
    <sheet name="EvidenciaCaso7" sheetId="11" r:id="rId10"/>
    <sheet name="EvidenciaCaso8" sheetId="12" r:id="rId11"/>
    <sheet name="EvidenciaCaso9" sheetId="13" r:id="rId12"/>
    <sheet name="EvidenciaCaso10" sheetId="14" r:id="rId13"/>
    <sheet name="EvidenciaCaso11" sheetId="15" r:id="rId14"/>
    <sheet name="EvidenciaCaso12" sheetId="16" r:id="rId15"/>
    <sheet name="Lista" sheetId="2" state="hidden" r:id="rId16"/>
  </sheets>
  <externalReferences>
    <externalReference r:id="rId17"/>
  </externalReferences>
  <definedNames>
    <definedName name="_xlchart.v1.0" hidden="1">'Casos de prueba'!$E$6:$E$11</definedName>
    <definedName name="_xlchart.v1.1" hidden="1">'Casos de prueba'!$F$5</definedName>
    <definedName name="_xlchart.v1.2" hidden="1">'Casos de prueba'!$F$6:$F$11</definedName>
    <definedName name="_xlchart.v1.3" hidden="1">'Casos de prueba'!$G$5</definedName>
    <definedName name="_xlchart.v1.4" hidden="1">'Casos de prueba'!$G$6:$G$11</definedName>
    <definedName name="_xlchart.v1.5" hidden="1">'Casos de prueba'!$E$6:$E$11</definedName>
    <definedName name="_xlchart.v1.6" hidden="1">'Casos de prueba'!$F$5</definedName>
    <definedName name="_xlchart.v1.7" hidden="1">'Casos de prueba'!$F$6:$F$11</definedName>
    <definedName name="_xlchart.v1.8" hidden="1">'Casos de prueba'!$G$5</definedName>
    <definedName name="_xlchart.v1.9" hidden="1">'Casos de prueba'!$G$6:$G$11</definedName>
  </definedNames>
  <calcPr calcId="191029"/>
</workbook>
</file>

<file path=xl/calcChain.xml><?xml version="1.0" encoding="utf-8"?>
<calcChain xmlns="http://schemas.openxmlformats.org/spreadsheetml/2006/main">
  <c r="O96" i="1" l="1"/>
  <c r="B96" i="1"/>
  <c r="O86" i="1"/>
  <c r="B86" i="1"/>
  <c r="O76" i="1"/>
  <c r="B76" i="1"/>
  <c r="O66" i="1"/>
  <c r="B66" i="1"/>
  <c r="B56" i="1"/>
  <c r="O56" i="1"/>
  <c r="O46" i="1"/>
  <c r="O41" i="1"/>
  <c r="O36" i="1"/>
  <c r="O31" i="1"/>
  <c r="O26" i="1" l="1"/>
  <c r="O21" i="1"/>
  <c r="B21" i="1"/>
  <c r="B26" i="1" s="1"/>
  <c r="B31" i="1" s="1"/>
  <c r="B36" i="1" s="1"/>
  <c r="B41" i="1" s="1"/>
  <c r="B46" i="1" s="1"/>
  <c r="O16" i="1"/>
  <c r="F6" i="1" l="1"/>
  <c r="F10" i="1" l="1"/>
  <c r="F11" i="1" l="1"/>
  <c r="F8" i="1"/>
  <c r="F7" i="1"/>
  <c r="F9" i="1"/>
  <c r="F12" i="1" l="1"/>
  <c r="G6" i="1" s="1"/>
  <c r="G11" i="1"/>
  <c r="G9" i="1"/>
  <c r="G7" i="1"/>
  <c r="G10" i="1"/>
  <c r="G8" i="1" l="1"/>
  <c r="F3" i="1"/>
</calcChain>
</file>

<file path=xl/sharedStrings.xml><?xml version="1.0" encoding="utf-8"?>
<sst xmlns="http://schemas.openxmlformats.org/spreadsheetml/2006/main" count="248" uniqueCount="113">
  <si>
    <t>Id del casos</t>
  </si>
  <si>
    <t xml:space="preserve">Objetivo </t>
  </si>
  <si>
    <t>Paso a paso</t>
  </si>
  <si>
    <t>Resultado esperado</t>
  </si>
  <si>
    <t>Resultado Obtenido</t>
  </si>
  <si>
    <t>Estado Caso</t>
  </si>
  <si>
    <t>Exitoso</t>
  </si>
  <si>
    <t>Bloqueado</t>
  </si>
  <si>
    <t>Pendiente</t>
  </si>
  <si>
    <t>Por ejecutar</t>
  </si>
  <si>
    <t>Falló</t>
  </si>
  <si>
    <t>Exceptuado</t>
  </si>
  <si>
    <t>% de Avance Ejecucion</t>
  </si>
  <si>
    <t>Estados</t>
  </si>
  <si>
    <t>Cantidad de casos según estado</t>
  </si>
  <si>
    <t xml:space="preserve"> % de casos por estado</t>
  </si>
  <si>
    <t>Fallo</t>
  </si>
  <si>
    <t>Por Ejecutar</t>
  </si>
  <si>
    <t>Total de casos</t>
  </si>
  <si>
    <t>Precondiciones</t>
  </si>
  <si>
    <t>E 1</t>
  </si>
  <si>
    <t>E 2</t>
  </si>
  <si>
    <t>E 4</t>
  </si>
  <si>
    <t>E 5</t>
  </si>
  <si>
    <t>E 3</t>
  </si>
  <si>
    <t>Estado</t>
  </si>
  <si>
    <t>Responsable</t>
  </si>
  <si>
    <t>Titulo</t>
  </si>
  <si>
    <t>Analista 1</t>
  </si>
  <si>
    <t xml:space="preserve">1) Tener debidos permisos de ingreso a la plataforma
</t>
  </si>
  <si>
    <t>Paso 1: Ingreso a la plataforma www.latamairlines.com</t>
  </si>
  <si>
    <t>Paso 2: seleccionar el boton estado de vuelo, el cual direccion a ventana conoce el estado del vuelo</t>
  </si>
  <si>
    <t xml:space="preserve">Paso 3: en la caja de filtro, insertar solo letras </t>
  </si>
  <si>
    <t>Paso 4: En la caja de fecha del vuelo seleecionar fecha por calendario</t>
  </si>
  <si>
    <t>Al ingresar a la pantalla, se mostrará una caja de busqueda donde se debera colocar el humero de vuelos si son solo letras debera mostrar un mensaje undicando que debe colocar el numero de vuelo correcto</t>
  </si>
  <si>
    <t>Se evidencia mensaje "recuerda ingresar un numero de vuelo LATAM"</t>
  </si>
  <si>
    <t>Histoiria de Usuario</t>
  </si>
  <si>
    <t>Cosultar Vuelos</t>
  </si>
  <si>
    <t xml:space="preserve">Que los clientes y usuarios tengan acceso a realizar un buen seguimiento de sus vuelos </t>
  </si>
  <si>
    <t>Para</t>
  </si>
  <si>
    <t>Quiere</t>
  </si>
  <si>
    <t xml:space="preserve">Como </t>
  </si>
  <si>
    <t>Mantener informado y satisfecho al cliente</t>
  </si>
  <si>
    <t xml:space="preserve">Criterios de aceptacion </t>
  </si>
  <si>
    <t>El codigo de busqueda debe ser con el formato correcto</t>
  </si>
  <si>
    <t>La fecha debe ser mayor o igual a la fecha actual</t>
  </si>
  <si>
    <t xml:space="preserve">Se podran validar viajes has 15 dias despues de la fecha actual </t>
  </si>
  <si>
    <t>El direccionamiento del boton buscar sea acorrecto</t>
  </si>
  <si>
    <t>El direccionamiento del boton donde lo encuentro sea acorrecto</t>
  </si>
  <si>
    <t>Comprar Vuelos</t>
  </si>
  <si>
    <t xml:space="preserve">Empresa de servicios de viajes y vuelos </t>
  </si>
  <si>
    <t xml:space="preserve">Que los clientes compren sus viajes de manera segura </t>
  </si>
  <si>
    <t>Historia de Usuario</t>
  </si>
  <si>
    <t xml:space="preserve"> Que los clientes no tenga que desplazarse al la ofina de LATAM</t>
  </si>
  <si>
    <t>seleccion de origen y destino de manera correcta</t>
  </si>
  <si>
    <t>Se puedra seleccionar la fechas de ida y regreso y sean se mayor a la fecha actual</t>
  </si>
  <si>
    <t>el direccionamiento de buscar mostrar las posibles viajes de las fechas sellecionadas</t>
  </si>
  <si>
    <t>se puede sellecionar si el viaje es solo ida o ida y regreso</t>
  </si>
  <si>
    <t xml:space="preserve">Se mostraran diferentes tipos de tarifas  </t>
  </si>
  <si>
    <t>Se mostrar un precio total según la cantidad de pasajeros</t>
  </si>
  <si>
    <t xml:space="preserve">Paso 5: seleccionar el boton buscar </t>
  </si>
  <si>
    <t>F.W.01 – Consultar Vuelos - caso 1-Validacion Numero de Vuelo indresando letras</t>
  </si>
  <si>
    <t>F.W.01 – Consultar Vuelos - caso 2-Validacion Numero de Vuelo ingresando solo numeros</t>
  </si>
  <si>
    <t>La caja de busqueda debe permitir el formato correcto solamente dos letras LA+ NUMERO DE VUELO</t>
  </si>
  <si>
    <t>Al ingresar a la pantalla, se mostrará una caja de busqueda donde se debera colocar el humero de vuelos si son solo Numeros debera mostrar un mensaje undicando que debe colocar el numero de vuelo correcto</t>
  </si>
  <si>
    <t>F.W.01 – Consultar Vuelos - caso 3-Validacion Numero de Vuelo ingresando solo Caracteres especiales</t>
  </si>
  <si>
    <t>F.W.01 – Consultar Vuelos - caso 4-Validacion Numero de Vuelo ingresando Formato correcto</t>
  </si>
  <si>
    <t xml:space="preserve">F.W.01 – Consultar Vuelos - caso 5-Validacion campo Fecha seleccionar fecha mayor </t>
  </si>
  <si>
    <t>F.W.01 – Consultar Vuelos - caso 6-Validacion boton buscar direccione a ventana de resultado</t>
  </si>
  <si>
    <t>F.W.02 – Comprar Vuelos - caso 7-Verificar que el campo de texto ORIGEN solo permita el ingreso de letras</t>
  </si>
  <si>
    <t>Paso 3: Ingrese un destino valido.</t>
  </si>
  <si>
    <r>
      <t>Paso 2: seleccionar el boton "</t>
    </r>
    <r>
      <rPr>
        <b/>
        <sz val="11"/>
        <color theme="1"/>
        <rFont val="Calibri"/>
        <family val="2"/>
        <scheme val="minor"/>
      </rPr>
      <t xml:space="preserve">Compra aca" </t>
    </r>
    <r>
      <rPr>
        <sz val="11"/>
        <color theme="1"/>
        <rFont val="Calibri"/>
        <family val="2"/>
        <scheme val="minor"/>
      </rPr>
      <t>y se</t>
    </r>
    <r>
      <rPr>
        <b/>
        <sz val="11"/>
        <color theme="1"/>
        <rFont val="Calibri"/>
        <family val="2"/>
        <scheme val="minor"/>
      </rPr>
      <t xml:space="preserve">  </t>
    </r>
    <r>
      <rPr>
        <sz val="11"/>
        <color theme="1"/>
        <rFont val="Calibri"/>
        <family val="2"/>
        <scheme val="minor"/>
      </rPr>
      <t>direccionara auna ventana de ofertas y destinos</t>
    </r>
  </si>
  <si>
    <t>Paso 4: Seleccionar la oferta que mejor favorezca</t>
  </si>
  <si>
    <t>Paso 5: Seleccionar el boton buscar  y presionar continuar</t>
  </si>
  <si>
    <t>Paso6: Seleccionar silla y ubicación en avion y dar click en confirmar</t>
  </si>
  <si>
    <t>Paso7: Seleccionar precio de equipaje y dar clik en continuar</t>
  </si>
  <si>
    <t>Paso 8: llenar formulario para compra y darclik en guardar</t>
  </si>
  <si>
    <t>Paso 9: validar informacion ingrsada y dar click en continuar</t>
  </si>
  <si>
    <t>Al ingresar a la pantalla, se mostrará una caja de busqueda donde se debera colocar la ciudad de origen en caso de poner solo letras debera mostrar un mensaje indicando que intente con una ciudad correcta</t>
  </si>
  <si>
    <t>Se evidencia mensaje "intente con oltra ciudad"</t>
  </si>
  <si>
    <t>Analista 2</t>
  </si>
  <si>
    <t>Paso 10: Ingresar metodo de pago confirmar email y seleccionar boton pagar</t>
  </si>
  <si>
    <t>F.W.02 – Comprar Vuelos - caso 8-Verificar que el campo DESTINO direecione correctamente si es nacional o internacional</t>
  </si>
  <si>
    <t>F.W.02 – Comprar Vuelos - caso 9-Verificar que en campo Ida, al dar click abra el calendario, en el cual podra seleccionar la fecha del viaje</t>
  </si>
  <si>
    <t>La caja de busqueda de la fecha solo se podra seleccionar un fecha igual o mayor a la fecha actual</t>
  </si>
  <si>
    <t>En la ventana del resultado se debera mostrar el resultado del vuelo buscado</t>
  </si>
  <si>
    <t>Al ingresar los datso correctos para el filtro del vuelo se mostrara una pantalla con la informacion del vuelo</t>
  </si>
  <si>
    <t>Al ingresar a la pantalla, se mostrará una caja de busqueda donde se debera sellcionar entre las opciones de destino si es nacional o internacional y mostrar las ciudades correctas según la selección</t>
  </si>
  <si>
    <t>Al ingresar a la pantalla, se mostrará una caja de busqueda donde se debera colocar la fecha ida del vuelo y solo se podra seleccionar una fecha igual o mayor a la fecha actual</t>
  </si>
  <si>
    <t>La caja de busqueda debe permitir el ciudades correctas según su base de datos</t>
  </si>
  <si>
    <t>La caja de busqueda debe mostrar un calendario donde se pueda seleccionar la fecha de vuelo</t>
  </si>
  <si>
    <t>F.W.02 – Comprar Vuelos - caso 10-Verificar que en campo Vuelta, al dar click abra el calendario, en el cual podra seleccionar la fecha del viaje</t>
  </si>
  <si>
    <t>F.W.02 – Comprar Vuelos - caso 11-Verificar que sin selleccionar la silla no se pueda continuar al paso siguiente</t>
  </si>
  <si>
    <t>Si no selecciona la silla no debe habilitarse el boton continuar</t>
  </si>
  <si>
    <t>F.W.02 – Comprar Vuelos - caso 11-Verificar que sin seleccionar la silla no se pueda continuar al paso siguiente</t>
  </si>
  <si>
    <t>Al ingresar a la pantalla de selección de la silla, muetra in mesaje que iondica que si no se selecciona la silla puede que no tenga buena ubicación</t>
  </si>
  <si>
    <t xml:space="preserve">F.W.02 – Comprar Vuelos - caso 12-Verificar que sin llenar el formulario no se ´pueda continuar al paso siguiente </t>
  </si>
  <si>
    <t>Si no se diligencia el formulario de los datos personales no se habilitara el boton continuar</t>
  </si>
  <si>
    <t>Se evidencia correctamente que el boton continuar no se habilita sin llenar datos personales del cliente</t>
  </si>
  <si>
    <t>Analista 3</t>
  </si>
  <si>
    <t>F.W.01 – Consultar Vuelos - caso 1-Validacion Numero de Vuelo ingresando letras</t>
  </si>
  <si>
    <t>F.W.01 – Consultar Vuelos - Caso 2-Validacion Numero de Vuelo ingresando solo numeros</t>
  </si>
  <si>
    <t>Se evidencia que si selecciona pasaje nacional se direcciona a vista de ciudades nacionales correctamente</t>
  </si>
  <si>
    <t>Al ingresar a la pantalla, se mostrará una caja de busqueda donde se debera colocar la fecha vuelta del vuelo y solo se podra seleccionar una fecha igual o mayor a la fecha actual</t>
  </si>
  <si>
    <t>Se evidencia que al seleccionar la caja de ida se muestra un calendarios para seleccionar la fecha</t>
  </si>
  <si>
    <t>F.W.02 – Comprar Vuelos - caso 10-Verificar que en campo Vuelta, al dar click abra el calendario, en el cual podra seleccionar la fecha del viaje mayor a la fecha actual</t>
  </si>
  <si>
    <t>Se podra continuar al paso siguiente, pero mstrara un mensaje que puede ser ubicado en la silla del medio si no es de su gusto mejor seleccionarl de una vez</t>
  </si>
  <si>
    <t>Se evidencia correctamente el mensaje de alerta indicando que puede ser ubicado en la silla del medio correctamente</t>
  </si>
  <si>
    <t xml:space="preserve">F.W.02 – Comprar Vuelos - caso 12-Verificar que sin llenar el formulario no se pueda continuar al paso siguiente </t>
  </si>
  <si>
    <t>Se evidencia mensaje que se puede continuar correctamente al resultado de la busqueda</t>
  </si>
  <si>
    <t>Al ingresar a la pantalla, se mostrará una caja de busqueda donde se debera colocar la fecha del vuelo y solo se podra seleccionar una fecha igual o mayor a la fecha actual</t>
  </si>
  <si>
    <t xml:space="preserve">Se evidencia que en el calendario solo se puede colocar la fecha actual y hasta 15 dias despues </t>
  </si>
  <si>
    <t>Si se cloca el formato correcto y la fecha correcta se evidencia resultado del vuelo exitosamente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</si>
</sst>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091E42"/>
      <name val="Segoe UI"/>
      <family val="2"/>
    </font>
    <font>
      <sz val="12"/>
      <color rgb="FF091E42"/>
      <name val="Segoe UI"/>
      <family val="2"/>
    </font>
    <font>
      <b/>
      <sz val="12"/>
      <color rgb="FF091E42"/>
      <name val="Segoe UI"/>
      <family val="2"/>
    </font>
    <font>
      <b/>
      <sz val="12"/>
      <color theme="3" tint="-0.249977111117893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0070C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40">
    <xf numFmtId="0" fontId="0" fillId="0" borderId="0" xfId="0"/>
    <xf numFmtId="0" fontId="3" fillId="2" borderId="0" xfId="0" applyFont="1" applyFill="1"/>
    <xf numFmtId="0" fontId="0" fillId="0" borderId="1" xfId="0" applyBorder="1"/>
    <xf numFmtId="0" fontId="2" fillId="3" borderId="1" xfId="0" applyFont="1" applyFill="1" applyBorder="1"/>
    <xf numFmtId="0" fontId="2" fillId="3" borderId="1" xfId="0" applyFont="1" applyFill="1" applyBorder="1" applyAlignment="1">
      <alignment horizontal="center"/>
    </xf>
    <xf numFmtId="0" fontId="2" fillId="3" borderId="2" xfId="0" applyFont="1" applyFill="1" applyBorder="1" applyAlignment="1">
      <alignment horizontal="center"/>
    </xf>
    <xf numFmtId="0" fontId="4" fillId="3" borderId="0" xfId="0" applyFont="1" applyFill="1" applyAlignment="1">
      <alignment horizontal="right"/>
    </xf>
    <xf numFmtId="9" fontId="0" fillId="0" borderId="1" xfId="1" applyFont="1" applyBorder="1"/>
    <xf numFmtId="9" fontId="0" fillId="0" borderId="1" xfId="1" applyFont="1" applyBorder="1" applyAlignment="1">
      <alignment horizontal="right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3" fillId="0" borderId="0" xfId="0" applyFont="1" applyFill="1"/>
    <xf numFmtId="0" fontId="2" fillId="3" borderId="5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2" fillId="3" borderId="7" xfId="0" applyFont="1" applyFill="1" applyBorder="1" applyAlignment="1">
      <alignment horizontal="center" vertical="center"/>
    </xf>
    <xf numFmtId="0" fontId="2" fillId="3" borderId="8" xfId="0" applyFont="1" applyFill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12" xfId="0" applyFont="1" applyFill="1" applyBorder="1" applyAlignment="1">
      <alignment horizontal="center" vertical="center"/>
    </xf>
    <xf numFmtId="0" fontId="0" fillId="0" borderId="1" xfId="0" applyBorder="1" applyAlignment="1">
      <alignment wrapText="1"/>
    </xf>
    <xf numFmtId="0" fontId="0" fillId="0" borderId="10" xfId="0" applyBorder="1" applyAlignment="1">
      <alignment wrapText="1"/>
    </xf>
    <xf numFmtId="0" fontId="0" fillId="0" borderId="10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2" fillId="0" borderId="0" xfId="0" applyFont="1" applyFill="1" applyBorder="1" applyAlignment="1">
      <alignment horizontal="center"/>
    </xf>
    <xf numFmtId="0" fontId="0" fillId="0" borderId="10" xfId="0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1" xfId="0" applyBorder="1" applyAlignment="1">
      <alignment horizontal="left" vertical="center" wrapText="1"/>
    </xf>
    <xf numFmtId="0" fontId="5" fillId="0" borderId="1" xfId="0" applyFont="1" applyBorder="1" applyAlignment="1">
      <alignment vertical="center" wrapText="1"/>
    </xf>
    <xf numFmtId="0" fontId="7" fillId="0" borderId="1" xfId="0" applyFont="1" applyBorder="1" applyAlignment="1">
      <alignment vertical="center" wrapText="1"/>
    </xf>
    <xf numFmtId="0" fontId="6" fillId="0" borderId="1" xfId="0" applyFont="1" applyBorder="1" applyAlignment="1">
      <alignment horizontal="right" vertical="center" wrapText="1" indent="1"/>
    </xf>
    <xf numFmtId="0" fontId="7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vertical="top"/>
    </xf>
    <xf numFmtId="0" fontId="0" fillId="0" borderId="1" xfId="0" applyBorder="1" applyAlignment="1"/>
    <xf numFmtId="0" fontId="0" fillId="0" borderId="0" xfId="0" applyBorder="1"/>
    <xf numFmtId="0" fontId="0" fillId="0" borderId="1" xfId="0" applyBorder="1" applyAlignment="1">
      <alignment horizontal="left" vertical="center" wrapText="1"/>
    </xf>
    <xf numFmtId="0" fontId="8" fillId="0" borderId="0" xfId="0" applyFont="1" applyAlignment="1">
      <alignment horizontal="center" vertical="center"/>
    </xf>
  </cellXfs>
  <cellStyles count="2">
    <cellStyle name="Normal" xfId="0" builtinId="0"/>
    <cellStyle name="Porcentaje" xfId="1" builtinId="5"/>
  </cellStyles>
  <dxfs count="0"/>
  <tableStyles count="0" defaultTableStyle="TableStyleMedium2" defaultPivotStyle="PivotStyleMedium9"/>
  <colors>
    <mruColors>
      <color rgb="FFCC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none" spc="5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s-CO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'Casos de prueba'!$G$5</c:f>
              <c:strCache>
                <c:ptCount val="1"/>
                <c:pt idx="0">
                  <c:v> % de casos por estado</c:v>
                </c:pt>
              </c:strCache>
            </c:strRef>
          </c:tx>
          <c:spPr>
            <a:solidFill>
              <a:schemeClr val="accent1">
                <a:alpha val="70000"/>
              </a:schemeClr>
            </a:solidFill>
            <a:ln>
              <a:solidFill>
                <a:srgbClr val="002060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CO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'Casos de prueba'!$E$6:$E$11</c:f>
              <c:strCache>
                <c:ptCount val="6"/>
                <c:pt idx="0">
                  <c:v>Exitoso</c:v>
                </c:pt>
                <c:pt idx="1">
                  <c:v>Bloqueado</c:v>
                </c:pt>
                <c:pt idx="2">
                  <c:v>Fallo</c:v>
                </c:pt>
                <c:pt idx="3">
                  <c:v>Pendiente</c:v>
                </c:pt>
                <c:pt idx="4">
                  <c:v>Por Ejecutar</c:v>
                </c:pt>
                <c:pt idx="5">
                  <c:v>Exceptuado</c:v>
                </c:pt>
              </c:strCache>
            </c:strRef>
          </c:cat>
          <c:val>
            <c:numRef>
              <c:f>'Casos de prueba'!$G$6:$G$11</c:f>
              <c:numCache>
                <c:formatCode>0%</c:formatCode>
                <c:ptCount val="6"/>
                <c:pt idx="0">
                  <c:v>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E4-451F-A752-99B5003A9F9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80"/>
        <c:overlap val="25"/>
        <c:axId val="238642176"/>
        <c:axId val="268083776"/>
      </c:barChart>
      <c:catAx>
        <c:axId val="238642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587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68083776"/>
        <c:crosses val="autoZero"/>
        <c:auto val="1"/>
        <c:lblAlgn val="ctr"/>
        <c:lblOffset val="100"/>
        <c:noMultiLvlLbl val="0"/>
      </c:catAx>
      <c:valAx>
        <c:axId val="268083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2386421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  <cx:data id="1">
      <cx:strDim type="cat">
        <cx:f>_xlchart.v1.0</cx:f>
      </cx:strDim>
      <cx:numDim type="size">
        <cx:f>_xlchart.v1.4</cx:f>
      </cx:numDim>
    </cx:data>
  </cx:chartData>
  <cx:chart>
    <cx:plotArea>
      <cx:plotAreaRegion>
        <cx:series layoutId="sunburst" uniqueId="{499BAB23-04F3-46B4-8B38-8A234545BF81}" formatIdx="0">
          <cx:tx>
            <cx:txData>
              <cx:f>_xlchart.v1.1</cx:f>
              <cx:v>Cantidad de casos según estado</cx:v>
            </cx:txData>
          </cx:tx>
          <cx:dataLabels>
            <cx:visibility seriesName="0" categoryName="1" value="1"/>
            <cx:separator>, </cx:separator>
          </cx:dataLabels>
          <cx:dataId val="0"/>
        </cx:series>
        <cx:series layoutId="sunburst" hidden="1" uniqueId="{51F9C414-E3ED-47BF-8B46-26D36EF815A0}" formatIdx="1">
          <cx:tx>
            <cx:txData>
              <cx:f>_xlchart.v1.3</cx:f>
              <cx:v> % de casos por estado</cx:v>
            </cx:txData>
          </cx:tx>
          <cx:dataLabels>
            <cx:visibility seriesName="0" categoryName="1" value="0"/>
          </cx:dataLabels>
          <cx:dataId val="1"/>
        </cx:series>
      </cx:plotAreaRegion>
    </cx:plotArea>
    <cx:legend pos="r" align="ctr" overlay="0">
      <cx:spPr>
        <a:ln>
          <a:solidFill>
            <a:schemeClr val="accent1"/>
          </a:solidFill>
        </a:ln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s-ES" sz="900" b="0" i="0" u="none" strike="noStrike" baseline="0">
            <a:solidFill>
              <a:sysClr val="windowText" lastClr="000000">
                <a:lumMod val="75000"/>
                <a:lumOff val="2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587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 cap="none" spc="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>
            <a:alpha val="70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 baseline="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1600" b="0" i="0" kern="1200" cap="none" spc="5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587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8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75000"/>
            <a:lumOff val="2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  <a:lumOff val="10000"/>
              </a:schemeClr>
            </a:gs>
            <a:gs pos="0">
              <a:schemeClr val="lt1">
                <a:lumMod val="75000"/>
                <a:alpha val="36000"/>
                <a:lumOff val="10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dk1"/>
    </cs:fontRef>
    <cs:spPr>
      <a:ln w="9525" cap="flat">
        <a:solidFill>
          <a:schemeClr val="bg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/>
  </cs:title>
  <cs:trendline>
    <cs:lnRef idx="0"/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defRPr sz="9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447675</xdr:colOff>
      <xdr:row>34</xdr:row>
      <xdr:rowOff>95250</xdr:rowOff>
    </xdr:from>
    <xdr:to>
      <xdr:col>12</xdr:col>
      <xdr:colOff>76199</xdr:colOff>
      <xdr:row>53</xdr:row>
      <xdr:rowOff>182336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0</xdr:colOff>
      <xdr:row>2</xdr:row>
      <xdr:rowOff>0</xdr:rowOff>
    </xdr:from>
    <xdr:to>
      <xdr:col>14</xdr:col>
      <xdr:colOff>326571</xdr:colOff>
      <xdr:row>30</xdr:row>
      <xdr:rowOff>81643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Gráfico 4">
              <a:extLst>
                <a:ext uri="{FF2B5EF4-FFF2-40B4-BE49-F238E27FC236}">
                  <a16:creationId xmlns:a16="http://schemas.microsoft.com/office/drawing/2014/main" id="{CFA27043-068B-4F85-B8FC-0C703C032CB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9200" y="381000"/>
              <a:ext cx="7641771" cy="541564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O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270CD57E-CA17-4FF1-AF22-4B508D58569E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E15EB958-BB32-41DB-8CCA-CA54BDE8018A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4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EBC764F6-233E-4CD1-B35B-3B1E1C1CFE8C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5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A398D305-94A7-4320-A5AC-417B9D846B3F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6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F49E3AA2-2D22-4FEE-873C-FF81CED9BDE6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7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4D402CEC-A733-4E00-9440-ADE5B52449F4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8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B18A3481-8AE1-4B03-92DD-EB4417FFB090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9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E62CFB2E-9EC3-4DFF-B036-4F0A5A7EED8A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13</xdr:col>
      <xdr:colOff>428625</xdr:colOff>
      <xdr:row>34</xdr:row>
      <xdr:rowOff>19050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311C9BE4-DCBA-40DC-B103-C23C023C6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59245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CE55756D-D99A-4A9B-9D1E-D3AC929CEE33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EA8BD092-9A6D-408C-99F0-E7584F104FDB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4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10A807F2-DF9A-41CB-B23A-FD85EC35085E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5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ED17DF8C-63EE-453D-A212-6481F2DD82C2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6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E913661C-9E94-46C9-8167-6195CBC50342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7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27A1516F-A8A6-4B85-8CE2-4CC3397CF5E6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8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749C7460-84F6-4F31-9D71-17873F1197E1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9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F4BC1311-6E02-4DC3-BC97-F79356D69ECB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11</xdr:col>
      <xdr:colOff>161925</xdr:colOff>
      <xdr:row>34</xdr:row>
      <xdr:rowOff>85725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66FAB64-84AB-4AD0-95D8-89CD641EF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599122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446423EB-3C57-42BB-BA2F-BC9023101D0B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3B1C58BA-49DC-4035-8BA2-7293E54C1785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4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42DFFC84-2C64-41A5-BE58-559074BA53AB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5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F738E265-87EF-4EFA-8150-B77F40F40C71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6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DB7EFE9D-8EE7-4694-A3D0-515C1B0E23CF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7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59A1685E-344D-4E25-B804-CD88E522AD87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8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3CD36A8F-9701-4B4D-A53B-54BDE84E2515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9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043E29DC-9590-4A99-95F3-6E9CF4EDD142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</xdr:row>
      <xdr:rowOff>0</xdr:rowOff>
    </xdr:from>
    <xdr:to>
      <xdr:col>12</xdr:col>
      <xdr:colOff>152400</xdr:colOff>
      <xdr:row>34</xdr:row>
      <xdr:rowOff>152400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CE0375E-4AD3-4459-B215-0DA062C47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00"/>
          <a:ext cx="12192000" cy="5867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B3F67ACC-9B38-4FFA-AEC5-06ADFD64402E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DAA8D093-36ED-42C2-A61B-EF963844CCA4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4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1967AF29-DFE1-46E1-80C9-5B125D1491A4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5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D94F8E98-BBCF-4B50-BD02-D8A0B312C3BC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6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B164CFD9-6DA6-43EC-8A51-F4D871E3DD8F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7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5949842E-B6B8-423D-89CF-9652D214AFD3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9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BB6C6446-5DFD-4245-B9F8-0776E6C0C56F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152400</xdr:colOff>
      <xdr:row>35</xdr:row>
      <xdr:rowOff>104775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9A004C4-6B59-47FA-AFD0-1541A2452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62007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5121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1E6FFEA7-8308-49F7-8576-5A8C4D62B3D2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</xdr:row>
      <xdr:rowOff>0</xdr:rowOff>
    </xdr:from>
    <xdr:to>
      <xdr:col>16</xdr:col>
      <xdr:colOff>0</xdr:colOff>
      <xdr:row>36</xdr:row>
      <xdr:rowOff>171450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58F79EB-8139-402F-9753-8324578BA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00"/>
          <a:ext cx="12192000" cy="62674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FF468F65-D282-4E30-9AD3-ECCAF9E4CC27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6151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AB870CA1-AFB9-4E77-8916-A62574EC6BF4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16</xdr:col>
      <xdr:colOff>0</xdr:colOff>
      <xdr:row>35</xdr:row>
      <xdr:rowOff>171450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4E6DC81-A18F-41A8-B0FA-FACB8DA73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62674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98271FDD-0E60-491E-AA70-C97957482BD2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EE6F6AB6-2CB0-4A3F-8485-F0FFB3FEA190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7169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A788D564-1D59-43AF-AFBD-5A52EF639F66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16</xdr:col>
      <xdr:colOff>0</xdr:colOff>
      <xdr:row>34</xdr:row>
      <xdr:rowOff>66675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A747B6C-E77E-475E-94A2-005BC25AD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59721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F1996F49-92AF-4C82-88BE-732607D1D134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5DA94DBC-17F3-4FE1-8FE6-1D087A73D9D4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4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CC1E4496-4AA8-4D57-BDF1-3D37F4AD8630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16</xdr:col>
      <xdr:colOff>0</xdr:colOff>
      <xdr:row>34</xdr:row>
      <xdr:rowOff>47625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5E3AC1B8-80A7-4806-AAF3-D46BB6B07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5953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16</xdr:col>
      <xdr:colOff>0</xdr:colOff>
      <xdr:row>66</xdr:row>
      <xdr:rowOff>38100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5F2C8498-65C3-4BB9-82B3-74D61A12D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667500"/>
          <a:ext cx="12192000" cy="59436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68715622-BCCF-433F-9455-2E354D312F95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C875933F-AC19-4450-B721-4A08ADB5C72F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4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354F7702-9648-4D2F-9262-37221837B345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16</xdr:col>
      <xdr:colOff>0</xdr:colOff>
      <xdr:row>35</xdr:row>
      <xdr:rowOff>133350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30FF706-D68F-4FC8-BE7C-50926385A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6229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9217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672168FB-9D73-450C-968E-A5A54A3D6668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16</xdr:col>
      <xdr:colOff>0</xdr:colOff>
      <xdr:row>70</xdr:row>
      <xdr:rowOff>142875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95FBDC66-C632-4D12-93D5-58E426CFA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192000" cy="62388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7C77C8C8-B89D-4A58-957E-E50BD279D4A8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395EBDAF-2075-49CE-AF20-15ADF6EED52B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4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1ADB934B-5B81-4F37-8196-D84492935281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6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9C47DE61-D21A-4FDC-B46B-D5DE696BC789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10241" name="AutoShape 1" descr="blob:https://web.whatsapp.com/9beebd9f-7370-44ba-a577-7ba39461e2e9">
          <a:extLst>
            <a:ext uri="{FF2B5EF4-FFF2-40B4-BE49-F238E27FC236}">
              <a16:creationId xmlns:a16="http://schemas.microsoft.com/office/drawing/2014/main" id="{2DE2C101-58E7-4A35-A5F8-AB14E0FFC886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16</xdr:col>
      <xdr:colOff>0</xdr:colOff>
      <xdr:row>34</xdr:row>
      <xdr:rowOff>114300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7B34917-341B-4E83-BFF3-26981E1C6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6019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16</xdr:col>
      <xdr:colOff>0</xdr:colOff>
      <xdr:row>66</xdr:row>
      <xdr:rowOff>133350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BE46A4A0-856A-4E05-8A26-15644044B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858000"/>
          <a:ext cx="12192000" cy="58483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226E106B-1969-4740-9387-0F6021F80C30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2F46B758-7016-4630-954B-23702F68A0A8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4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CB4223E8-90A5-4F10-BA59-0AFEFFD60127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6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CFD881FF-56AB-4851-9FF5-A65F42FACB08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8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DF2895D3-9D64-454D-A3F1-DF7B25CE67FB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9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4432872D-E95A-481A-862C-355BA43B6493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10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4CA544FC-537D-4969-BB5D-7EC0A8E73799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11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EF113162-7956-4DDC-AAD9-C9C22B601C68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12" name="AutoShape 1" descr="blob:https://web.whatsapp.com/9beebd9f-7370-44ba-a577-7ba39461e2e9">
          <a:extLst>
            <a:ext uri="{FF2B5EF4-FFF2-40B4-BE49-F238E27FC236}">
              <a16:creationId xmlns:a16="http://schemas.microsoft.com/office/drawing/2014/main" id="{54DADEA0-4D54-4B63-9562-79C3F3ED86BB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11265" name="AutoShape 1" descr="blob:https://web.whatsapp.com/a3eb9222-5fc4-46db-a067-00e404e5f44f">
          <a:extLst>
            <a:ext uri="{FF2B5EF4-FFF2-40B4-BE49-F238E27FC236}">
              <a16:creationId xmlns:a16="http://schemas.microsoft.com/office/drawing/2014/main" id="{3DC6D8FC-0117-4A2C-B167-7DAC6DBD7D22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16</xdr:col>
      <xdr:colOff>0</xdr:colOff>
      <xdr:row>35</xdr:row>
      <xdr:rowOff>161925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74372FF-3072-4788-A1F3-5591C69E6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62579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2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3456FFE1-FAA9-4FFF-8A46-713697E89203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3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357F3863-B2B7-4DE1-B667-EC0D2334ACA6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4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3BFF3495-8000-4AF7-B65F-FA1663608731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5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E436D377-B229-465E-86F3-84BF5AEB8279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304800</xdr:colOff>
      <xdr:row>5</xdr:row>
      <xdr:rowOff>114300</xdr:rowOff>
    </xdr:to>
    <xdr:sp macro="" textlink="">
      <xdr:nvSpPr>
        <xdr:cNvPr id="6" name="AutoShape 1" descr="blob:https://web.whatsapp.com/07f1a59f-0dcf-4309-b0f0-81b5388b921f">
          <a:extLst>
            <a:ext uri="{FF2B5EF4-FFF2-40B4-BE49-F238E27FC236}">
              <a16:creationId xmlns:a16="http://schemas.microsoft.com/office/drawing/2014/main" id="{67466820-A240-4B06-8AF2-89A21B343001}"/>
            </a:ext>
          </a:extLst>
        </xdr:cNvPr>
        <xdr:cNvSpPr>
          <a:spLocks noChangeAspect="1" noChangeArrowheads="1"/>
        </xdr:cNvSpPr>
      </xdr:nvSpPr>
      <xdr:spPr bwMode="auto">
        <a:xfrm>
          <a:off x="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7" name="AutoShape 7" descr="blob:https://web.whatsapp.com/756d7b31-2dcf-415a-a44c-ed6469312ca3">
          <a:extLst>
            <a:ext uri="{FF2B5EF4-FFF2-40B4-BE49-F238E27FC236}">
              <a16:creationId xmlns:a16="http://schemas.microsoft.com/office/drawing/2014/main" id="{F99548A5-3D9F-4EC1-8F5B-47144AD7384B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304800</xdr:colOff>
      <xdr:row>4</xdr:row>
      <xdr:rowOff>114300</xdr:rowOff>
    </xdr:to>
    <xdr:sp macro="" textlink="">
      <xdr:nvSpPr>
        <xdr:cNvPr id="8" name="AutoShape 1" descr="blob:https://web.whatsapp.com/b2bb8a93-d8bc-45e2-9b9e-f956373bd572">
          <a:extLst>
            <a:ext uri="{FF2B5EF4-FFF2-40B4-BE49-F238E27FC236}">
              <a16:creationId xmlns:a16="http://schemas.microsoft.com/office/drawing/2014/main" id="{0754321F-04E7-4C1E-8D65-77123BEF51D8}"/>
            </a:ext>
          </a:extLst>
        </xdr:cNvPr>
        <xdr:cNvSpPr>
          <a:spLocks noChangeAspect="1" noChangeArrowheads="1"/>
        </xdr:cNvSpPr>
      </xdr:nvSpPr>
      <xdr:spPr bwMode="auto">
        <a:xfrm>
          <a:off x="0" y="57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304800</xdr:colOff>
      <xdr:row>39</xdr:row>
      <xdr:rowOff>114300</xdr:rowOff>
    </xdr:to>
    <xdr:sp macro="" textlink="">
      <xdr:nvSpPr>
        <xdr:cNvPr id="9" name="AutoShape 1" descr="blob:https://web.whatsapp.com/7388b4c9-15d5-4ac7-9d94-cb580cd44c27">
          <a:extLst>
            <a:ext uri="{FF2B5EF4-FFF2-40B4-BE49-F238E27FC236}">
              <a16:creationId xmlns:a16="http://schemas.microsoft.com/office/drawing/2014/main" id="{ABC2DB1E-550D-4ECB-A188-5D0064E0C71D}"/>
            </a:ext>
          </a:extLst>
        </xdr:cNvPr>
        <xdr:cNvSpPr>
          <a:spLocks noChangeAspect="1" noChangeArrowheads="1"/>
        </xdr:cNvSpPr>
      </xdr:nvSpPr>
      <xdr:spPr bwMode="auto">
        <a:xfrm>
          <a:off x="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</xdr:row>
      <xdr:rowOff>0</xdr:rowOff>
    </xdr:from>
    <xdr:to>
      <xdr:col>15</xdr:col>
      <xdr:colOff>47625</xdr:colOff>
      <xdr:row>35</xdr:row>
      <xdr:rowOff>152400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38BD402F-9A0E-4050-ABBC-69ECFA83E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2192000" cy="624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15</xdr:col>
      <xdr:colOff>47625</xdr:colOff>
      <xdr:row>68</xdr:row>
      <xdr:rowOff>66675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3A087F86-6BE9-46FB-B687-92737BFC9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2192000" cy="59721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egachag/Documents/TowerBank/F.WB.09.021%20Planillas/TowerBank/PlantillaCasosPrueba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seño"/>
      <sheetName val="Grafica"/>
      <sheetName val="Lista"/>
    </sheetNames>
    <sheetDataSet>
      <sheetData sheetId="0"/>
      <sheetData sheetId="1"/>
      <sheetData sheetId="2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C18A0C-5DE3-483A-A461-153DC4B33420}">
  <dimension ref="A1:B23"/>
  <sheetViews>
    <sheetView showGridLines="0" workbookViewId="0">
      <selection activeCell="D13" sqref="D13"/>
    </sheetView>
  </sheetViews>
  <sheetFormatPr baseColWidth="10" defaultRowHeight="15" x14ac:dyDescent="0.25"/>
  <cols>
    <col min="1" max="1" width="25.5703125" customWidth="1"/>
    <col min="2" max="2" width="79.5703125" bestFit="1" customWidth="1"/>
  </cols>
  <sheetData>
    <row r="1" spans="1:2" ht="17.25" x14ac:dyDescent="0.25">
      <c r="A1" s="31" t="s">
        <v>36</v>
      </c>
      <c r="B1" s="32" t="s">
        <v>37</v>
      </c>
    </row>
    <row r="2" spans="1:2" ht="17.25" x14ac:dyDescent="0.25">
      <c r="A2" s="33" t="s">
        <v>41</v>
      </c>
      <c r="B2" s="2" t="s">
        <v>50</v>
      </c>
    </row>
    <row r="3" spans="1:2" ht="17.25" x14ac:dyDescent="0.25">
      <c r="A3" s="33" t="s">
        <v>40</v>
      </c>
      <c r="B3" s="2" t="s">
        <v>38</v>
      </c>
    </row>
    <row r="4" spans="1:2" ht="17.25" x14ac:dyDescent="0.25">
      <c r="A4" s="33" t="s">
        <v>39</v>
      </c>
      <c r="B4" s="2" t="s">
        <v>42</v>
      </c>
    </row>
    <row r="5" spans="1:2" ht="17.25" x14ac:dyDescent="0.25">
      <c r="A5" s="34" t="s">
        <v>43</v>
      </c>
      <c r="B5" s="34"/>
    </row>
    <row r="6" spans="1:2" x14ac:dyDescent="0.25">
      <c r="A6" s="2">
        <v>1</v>
      </c>
      <c r="B6" s="35" t="s">
        <v>44</v>
      </c>
    </row>
    <row r="7" spans="1:2" x14ac:dyDescent="0.25">
      <c r="A7" s="2">
        <v>2</v>
      </c>
      <c r="B7" s="36" t="s">
        <v>45</v>
      </c>
    </row>
    <row r="8" spans="1:2" x14ac:dyDescent="0.25">
      <c r="A8" s="2">
        <v>3</v>
      </c>
      <c r="B8" s="36" t="s">
        <v>46</v>
      </c>
    </row>
    <row r="9" spans="1:2" x14ac:dyDescent="0.25">
      <c r="A9" s="2">
        <v>4</v>
      </c>
      <c r="B9" s="35" t="s">
        <v>47</v>
      </c>
    </row>
    <row r="10" spans="1:2" x14ac:dyDescent="0.25">
      <c r="A10" s="2">
        <v>5</v>
      </c>
      <c r="B10" s="2" t="s">
        <v>48</v>
      </c>
    </row>
    <row r="11" spans="1:2" x14ac:dyDescent="0.25">
      <c r="A11" s="37"/>
      <c r="B11" s="37"/>
    </row>
    <row r="13" spans="1:2" ht="17.25" x14ac:dyDescent="0.25">
      <c r="A13" s="31" t="s">
        <v>52</v>
      </c>
      <c r="B13" s="32" t="s">
        <v>49</v>
      </c>
    </row>
    <row r="14" spans="1:2" ht="17.25" x14ac:dyDescent="0.25">
      <c r="A14" s="33" t="s">
        <v>41</v>
      </c>
      <c r="B14" s="2" t="s">
        <v>50</v>
      </c>
    </row>
    <row r="15" spans="1:2" ht="17.25" x14ac:dyDescent="0.25">
      <c r="A15" s="33" t="s">
        <v>40</v>
      </c>
      <c r="B15" s="2" t="s">
        <v>51</v>
      </c>
    </row>
    <row r="16" spans="1:2" ht="17.25" x14ac:dyDescent="0.25">
      <c r="A16" s="33" t="s">
        <v>39</v>
      </c>
      <c r="B16" s="2" t="s">
        <v>53</v>
      </c>
    </row>
    <row r="17" spans="1:2" ht="17.25" x14ac:dyDescent="0.25">
      <c r="A17" s="34" t="s">
        <v>43</v>
      </c>
      <c r="B17" s="34"/>
    </row>
    <row r="18" spans="1:2" x14ac:dyDescent="0.25">
      <c r="A18" s="2">
        <v>1</v>
      </c>
      <c r="B18" s="35" t="s">
        <v>54</v>
      </c>
    </row>
    <row r="19" spans="1:2" x14ac:dyDescent="0.25">
      <c r="A19" s="2">
        <v>2</v>
      </c>
      <c r="B19" s="36" t="s">
        <v>55</v>
      </c>
    </row>
    <row r="20" spans="1:2" x14ac:dyDescent="0.25">
      <c r="A20" s="2">
        <v>3</v>
      </c>
      <c r="B20" s="36" t="s">
        <v>56</v>
      </c>
    </row>
    <row r="21" spans="1:2" x14ac:dyDescent="0.25">
      <c r="A21" s="2">
        <v>4</v>
      </c>
      <c r="B21" s="35" t="s">
        <v>57</v>
      </c>
    </row>
    <row r="22" spans="1:2" x14ac:dyDescent="0.25">
      <c r="A22" s="2">
        <v>5</v>
      </c>
      <c r="B22" s="2" t="s">
        <v>58</v>
      </c>
    </row>
    <row r="23" spans="1:2" x14ac:dyDescent="0.25">
      <c r="A23" s="2">
        <v>6</v>
      </c>
      <c r="B23" s="2" t="s">
        <v>59</v>
      </c>
    </row>
  </sheetData>
  <mergeCells count="2">
    <mergeCell ref="A17:B17"/>
    <mergeCell ref="A5:B5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ED4B39-AF69-4DCA-A173-A842A8747601}">
  <dimension ref="A1:J2"/>
  <sheetViews>
    <sheetView showGridLines="0" workbookViewId="0">
      <selection sqref="A1:XFD1048576"/>
    </sheetView>
  </sheetViews>
  <sheetFormatPr baseColWidth="10" defaultRowHeight="15" x14ac:dyDescent="0.25"/>
  <sheetData>
    <row r="1" spans="1:10" x14ac:dyDescent="0.25">
      <c r="A1" s="39" t="s">
        <v>69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ABCF4-F41E-45E5-918D-6B0AEDACD482}">
  <dimension ref="A1:J2"/>
  <sheetViews>
    <sheetView showGridLines="0" workbookViewId="0">
      <selection sqref="A1:XFD1048576"/>
    </sheetView>
  </sheetViews>
  <sheetFormatPr baseColWidth="10" defaultRowHeight="15" x14ac:dyDescent="0.25"/>
  <cols>
    <col min="10" max="10" width="22.140625" customWidth="1"/>
  </cols>
  <sheetData>
    <row r="1" spans="1:10" x14ac:dyDescent="0.25">
      <c r="A1" s="39" t="s">
        <v>82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1C27FA-8069-435E-B819-D785FE49DACE}">
  <dimension ref="A1:J2"/>
  <sheetViews>
    <sheetView showGridLines="0" workbookViewId="0">
      <selection activeCell="M2" sqref="M2"/>
    </sheetView>
  </sheetViews>
  <sheetFormatPr baseColWidth="10" defaultRowHeight="15" x14ac:dyDescent="0.25"/>
  <cols>
    <col min="9" max="9" width="16.5703125" customWidth="1"/>
    <col min="10" max="10" width="34.140625" customWidth="1"/>
  </cols>
  <sheetData>
    <row r="1" spans="1:10" x14ac:dyDescent="0.25">
      <c r="A1" s="39" t="s">
        <v>83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0D1FED-8A43-474C-AE13-ADF2F90946BD}">
  <dimension ref="A1:J2"/>
  <sheetViews>
    <sheetView showGridLines="0" workbookViewId="0">
      <selection sqref="A1:J2"/>
    </sheetView>
  </sheetViews>
  <sheetFormatPr baseColWidth="10" defaultRowHeight="15" x14ac:dyDescent="0.25"/>
  <cols>
    <col min="9" max="9" width="16.5703125" customWidth="1"/>
    <col min="10" max="10" width="61" customWidth="1"/>
  </cols>
  <sheetData>
    <row r="1" spans="1:10" x14ac:dyDescent="0.25">
      <c r="A1" s="39" t="s">
        <v>105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48FCF6-5BFF-4C69-A2FD-7FEE21AFF4BE}">
  <dimension ref="A1:J3"/>
  <sheetViews>
    <sheetView showGridLines="0" workbookViewId="0">
      <selection sqref="A1:XFD1048576"/>
    </sheetView>
  </sheetViews>
  <sheetFormatPr baseColWidth="10" defaultRowHeight="15" x14ac:dyDescent="0.25"/>
  <cols>
    <col min="9" max="9" width="16.5703125" customWidth="1"/>
    <col min="10" max="10" width="49.7109375" customWidth="1"/>
  </cols>
  <sheetData>
    <row r="1" spans="1:10" x14ac:dyDescent="0.25">
      <c r="A1" s="39" t="s">
        <v>94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  <row r="3" spans="1:10" x14ac:dyDescent="0.25">
      <c r="A3" t="s">
        <v>106</v>
      </c>
    </row>
  </sheetData>
  <mergeCells count="1">
    <mergeCell ref="A1:J2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470E27-C550-45C3-BB80-A29538DA96CA}">
  <dimension ref="A1:J2"/>
  <sheetViews>
    <sheetView showGridLines="0" topLeftCell="A25" workbookViewId="0">
      <selection activeCell="E3" sqref="E3"/>
    </sheetView>
  </sheetViews>
  <sheetFormatPr baseColWidth="10" defaultRowHeight="15" x14ac:dyDescent="0.25"/>
  <cols>
    <col min="9" max="9" width="16.5703125" customWidth="1"/>
    <col min="10" max="10" width="49.7109375" customWidth="1"/>
  </cols>
  <sheetData>
    <row r="1" spans="1:10" x14ac:dyDescent="0.25">
      <c r="A1" s="39" t="s">
        <v>108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8"/>
  <sheetViews>
    <sheetView workbookViewId="0">
      <selection activeCell="L10" sqref="L10"/>
    </sheetView>
  </sheetViews>
  <sheetFormatPr baseColWidth="10" defaultColWidth="9.140625" defaultRowHeight="15" x14ac:dyDescent="0.25"/>
  <cols>
    <col min="1" max="1" width="11.7109375" bestFit="1" customWidth="1"/>
  </cols>
  <sheetData>
    <row r="1" spans="1:1" x14ac:dyDescent="0.25">
      <c r="A1" s="1" t="s">
        <v>5</v>
      </c>
    </row>
    <row r="2" spans="1:1" x14ac:dyDescent="0.25">
      <c r="A2" s="11"/>
    </row>
    <row r="3" spans="1:1" x14ac:dyDescent="0.25">
      <c r="A3" t="s">
        <v>9</v>
      </c>
    </row>
    <row r="4" spans="1:1" x14ac:dyDescent="0.25">
      <c r="A4" t="s">
        <v>6</v>
      </c>
    </row>
    <row r="5" spans="1:1" x14ac:dyDescent="0.25">
      <c r="A5" t="s">
        <v>10</v>
      </c>
    </row>
    <row r="6" spans="1:1" x14ac:dyDescent="0.25">
      <c r="A6" t="s">
        <v>7</v>
      </c>
    </row>
    <row r="7" spans="1:1" x14ac:dyDescent="0.25">
      <c r="A7" t="s">
        <v>8</v>
      </c>
    </row>
    <row r="8" spans="1:1" x14ac:dyDescent="0.25">
      <c r="A8" t="s">
        <v>11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O105"/>
  <sheetViews>
    <sheetView tabSelected="1" zoomScale="70" zoomScaleNormal="70" workbookViewId="0">
      <selection activeCell="G46" sqref="G46:G55"/>
    </sheetView>
  </sheetViews>
  <sheetFormatPr baseColWidth="10" defaultColWidth="9.140625" defaultRowHeight="15" x14ac:dyDescent="0.25"/>
  <cols>
    <col min="2" max="2" width="15.140625" bestFit="1" customWidth="1"/>
    <col min="3" max="3" width="21.42578125" customWidth="1"/>
    <col min="4" max="4" width="39.28515625" bestFit="1" customWidth="1"/>
    <col min="5" max="5" width="35.85546875" customWidth="1"/>
    <col min="6" max="6" width="47" bestFit="1" customWidth="1"/>
    <col min="7" max="7" width="39.85546875" customWidth="1"/>
    <col min="8" max="8" width="24.140625" bestFit="1" customWidth="1"/>
    <col min="9" max="9" width="24.140625" customWidth="1"/>
    <col min="10" max="15" width="16.42578125" customWidth="1"/>
  </cols>
  <sheetData>
    <row r="3" spans="2:15" x14ac:dyDescent="0.25">
      <c r="E3" s="3" t="s">
        <v>12</v>
      </c>
      <c r="F3" s="7">
        <f>IF(F6=0,0,(F6/(F12-F11)))</f>
        <v>1</v>
      </c>
    </row>
    <row r="5" spans="2:15" x14ac:dyDescent="0.25">
      <c r="E5" s="4" t="s">
        <v>13</v>
      </c>
      <c r="F5" s="4" t="s">
        <v>14</v>
      </c>
      <c r="G5" s="4" t="s">
        <v>15</v>
      </c>
    </row>
    <row r="6" spans="2:15" x14ac:dyDescent="0.25">
      <c r="E6" s="2" t="s">
        <v>6</v>
      </c>
      <c r="F6" s="2">
        <f>COUNTIF(O16:O390,"Exitoso")</f>
        <v>12</v>
      </c>
      <c r="G6" s="8">
        <f>IF(F6=0,0,(F6/F12))</f>
        <v>1</v>
      </c>
    </row>
    <row r="7" spans="2:15" x14ac:dyDescent="0.25">
      <c r="E7" s="2" t="s">
        <v>7</v>
      </c>
      <c r="F7" s="2">
        <f>COUNTIF(O16:O390,"Bloqueado")</f>
        <v>0</v>
      </c>
      <c r="G7" s="8">
        <f>IF(F7=0,0,(F7/F12))</f>
        <v>0</v>
      </c>
    </row>
    <row r="8" spans="2:15" x14ac:dyDescent="0.25">
      <c r="E8" s="2" t="s">
        <v>16</v>
      </c>
      <c r="F8" s="2">
        <f>COUNTIF(O16:O390,"Falló")</f>
        <v>0</v>
      </c>
      <c r="G8" s="8">
        <f>IF(F8=0,0,(F8/F12))</f>
        <v>0</v>
      </c>
    </row>
    <row r="9" spans="2:15" x14ac:dyDescent="0.25">
      <c r="E9" s="2" t="s">
        <v>8</v>
      </c>
      <c r="F9" s="2">
        <f>COUNTIF(O16:O390,"Pendiente")</f>
        <v>0</v>
      </c>
      <c r="G9" s="8">
        <f>IF(F9=0,0,(F9/F12))</f>
        <v>0</v>
      </c>
    </row>
    <row r="10" spans="2:15" x14ac:dyDescent="0.25">
      <c r="E10" s="2" t="s">
        <v>17</v>
      </c>
      <c r="F10" s="2">
        <f>COUNTIF(J16:J390,"Por Ejecutar")</f>
        <v>0</v>
      </c>
      <c r="G10" s="8">
        <f>IF(F10=0,0,(F10/F12))</f>
        <v>0</v>
      </c>
    </row>
    <row r="11" spans="2:15" x14ac:dyDescent="0.25">
      <c r="E11" s="2" t="s">
        <v>11</v>
      </c>
      <c r="F11" s="2">
        <f>COUNTIF(O16:O390,"Exceptuado")</f>
        <v>0</v>
      </c>
      <c r="G11" s="8">
        <f>IF(F11=0,0,(F11/F12))</f>
        <v>0</v>
      </c>
    </row>
    <row r="12" spans="2:15" x14ac:dyDescent="0.25">
      <c r="E12" s="5" t="s">
        <v>18</v>
      </c>
      <c r="F12" s="6">
        <f>SUM(F6:F11)</f>
        <v>12</v>
      </c>
    </row>
    <row r="13" spans="2:15" x14ac:dyDescent="0.25">
      <c r="E13" s="24"/>
      <c r="F13" s="24"/>
    </row>
    <row r="14" spans="2:15" ht="15.75" thickBot="1" x14ac:dyDescent="0.3"/>
    <row r="15" spans="2:15" ht="27" customHeight="1" thickBot="1" x14ac:dyDescent="0.3">
      <c r="B15" s="9" t="s">
        <v>0</v>
      </c>
      <c r="C15" s="12" t="s">
        <v>27</v>
      </c>
      <c r="D15" s="12" t="s">
        <v>19</v>
      </c>
      <c r="E15" s="10" t="s">
        <v>1</v>
      </c>
      <c r="F15" s="10" t="s">
        <v>2</v>
      </c>
      <c r="G15" s="13" t="s">
        <v>3</v>
      </c>
      <c r="H15" s="14" t="s">
        <v>4</v>
      </c>
      <c r="I15" s="17" t="s">
        <v>26</v>
      </c>
      <c r="J15" s="15" t="s">
        <v>20</v>
      </c>
      <c r="K15" s="15" t="s">
        <v>21</v>
      </c>
      <c r="L15" s="15" t="s">
        <v>24</v>
      </c>
      <c r="M15" s="15" t="s">
        <v>22</v>
      </c>
      <c r="N15" s="15" t="s">
        <v>23</v>
      </c>
      <c r="O15" s="16" t="s">
        <v>25</v>
      </c>
    </row>
    <row r="16" spans="2:15" ht="30" x14ac:dyDescent="0.25">
      <c r="B16" s="28">
        <v>1</v>
      </c>
      <c r="C16" s="20" t="s">
        <v>61</v>
      </c>
      <c r="D16" s="25" t="s">
        <v>29</v>
      </c>
      <c r="E16" s="20" t="s">
        <v>63</v>
      </c>
      <c r="F16" s="18" t="s">
        <v>30</v>
      </c>
      <c r="G16" s="25" t="s">
        <v>34</v>
      </c>
      <c r="H16" s="20" t="s">
        <v>35</v>
      </c>
      <c r="I16" s="27" t="s">
        <v>28</v>
      </c>
      <c r="J16" s="20" t="s">
        <v>6</v>
      </c>
      <c r="K16" s="20"/>
      <c r="L16" s="20"/>
      <c r="M16" s="20"/>
      <c r="N16" s="20"/>
      <c r="O16" s="22" t="str">
        <f>IF(N16&lt;&gt;"",N16,IF(M16&lt;&gt;"",M16,IF(L16&lt;&gt;"",L16,IF(K16&lt;&gt;"",K16,IF(J16&lt;&gt;"",J16,"")))))</f>
        <v>Exitoso</v>
      </c>
    </row>
    <row r="17" spans="2:15" ht="45" x14ac:dyDescent="0.25">
      <c r="B17" s="28"/>
      <c r="C17" s="23"/>
      <c r="D17" s="26"/>
      <c r="E17" s="21"/>
      <c r="F17" s="18" t="s">
        <v>31</v>
      </c>
      <c r="G17" s="26"/>
      <c r="H17" s="21"/>
      <c r="I17" s="21"/>
      <c r="J17" s="21"/>
      <c r="K17" s="21"/>
      <c r="L17" s="21"/>
      <c r="M17" s="21"/>
      <c r="N17" s="21"/>
      <c r="O17" s="23"/>
    </row>
    <row r="18" spans="2:15" x14ac:dyDescent="0.25">
      <c r="B18" s="28"/>
      <c r="C18" s="23"/>
      <c r="D18" s="26"/>
      <c r="E18" s="21"/>
      <c r="F18" s="18" t="s">
        <v>32</v>
      </c>
      <c r="G18" s="26"/>
      <c r="H18" s="21"/>
      <c r="I18" s="21"/>
      <c r="J18" s="21"/>
      <c r="K18" s="21"/>
      <c r="L18" s="21"/>
      <c r="M18" s="21"/>
      <c r="N18" s="21"/>
      <c r="O18" s="23"/>
    </row>
    <row r="19" spans="2:15" ht="30" x14ac:dyDescent="0.25">
      <c r="B19" s="28"/>
      <c r="C19" s="23"/>
      <c r="D19" s="26"/>
      <c r="E19" s="21"/>
      <c r="F19" s="18" t="s">
        <v>33</v>
      </c>
      <c r="G19" s="26"/>
      <c r="H19" s="21"/>
      <c r="I19" s="21"/>
      <c r="J19" s="21"/>
      <c r="K19" s="21"/>
      <c r="L19" s="21"/>
      <c r="M19" s="21"/>
      <c r="N19" s="21"/>
      <c r="O19" s="23"/>
    </row>
    <row r="20" spans="2:15" ht="15.75" thickBot="1" x14ac:dyDescent="0.3">
      <c r="B20" s="28"/>
      <c r="C20" s="23"/>
      <c r="D20" s="26"/>
      <c r="E20" s="21"/>
      <c r="F20" s="18" t="s">
        <v>60</v>
      </c>
      <c r="G20" s="26"/>
      <c r="H20" s="21"/>
      <c r="I20" s="21"/>
      <c r="J20" s="21"/>
      <c r="K20" s="21"/>
      <c r="L20" s="21"/>
      <c r="M20" s="21"/>
      <c r="N20" s="21"/>
      <c r="O20" s="23"/>
    </row>
    <row r="21" spans="2:15" ht="30" customHeight="1" x14ac:dyDescent="0.25">
      <c r="B21" s="22">
        <f>B16+1</f>
        <v>2</v>
      </c>
      <c r="C21" s="20" t="s">
        <v>62</v>
      </c>
      <c r="D21" s="38" t="s">
        <v>29</v>
      </c>
      <c r="E21" s="20" t="s">
        <v>63</v>
      </c>
      <c r="F21" s="18" t="s">
        <v>30</v>
      </c>
      <c r="G21" s="25" t="s">
        <v>64</v>
      </c>
      <c r="H21" s="20" t="s">
        <v>35</v>
      </c>
      <c r="I21" s="27" t="s">
        <v>28</v>
      </c>
      <c r="J21" s="20" t="s">
        <v>6</v>
      </c>
      <c r="K21" s="20"/>
      <c r="L21" s="20"/>
      <c r="M21" s="20"/>
      <c r="N21" s="20"/>
      <c r="O21" s="22" t="str">
        <f>IF(N21&lt;&gt;"",N21,IF(M21&lt;&gt;"",M21,IF(L21&lt;&gt;"",L21,IF(K21&lt;&gt;"",K21,IF(J21&lt;&gt;"",J21,"")))))</f>
        <v>Exitoso</v>
      </c>
    </row>
    <row r="22" spans="2:15" ht="45" x14ac:dyDescent="0.25">
      <c r="B22" s="23"/>
      <c r="C22" s="23"/>
      <c r="D22" s="38"/>
      <c r="E22" s="21"/>
      <c r="F22" s="18" t="s">
        <v>31</v>
      </c>
      <c r="G22" s="26"/>
      <c r="H22" s="21"/>
      <c r="I22" s="21"/>
      <c r="J22" s="21"/>
      <c r="K22" s="21"/>
      <c r="L22" s="21"/>
      <c r="M22" s="21"/>
      <c r="N22" s="21"/>
      <c r="O22" s="23"/>
    </row>
    <row r="23" spans="2:15" x14ac:dyDescent="0.25">
      <c r="B23" s="23"/>
      <c r="C23" s="23"/>
      <c r="D23" s="38"/>
      <c r="E23" s="21"/>
      <c r="F23" s="18" t="s">
        <v>32</v>
      </c>
      <c r="G23" s="26"/>
      <c r="H23" s="21"/>
      <c r="I23" s="21"/>
      <c r="J23" s="21"/>
      <c r="K23" s="21"/>
      <c r="L23" s="21"/>
      <c r="M23" s="21"/>
      <c r="N23" s="21"/>
      <c r="O23" s="23"/>
    </row>
    <row r="24" spans="2:15" ht="30" x14ac:dyDescent="0.25">
      <c r="B24" s="23"/>
      <c r="C24" s="23"/>
      <c r="D24" s="38"/>
      <c r="E24" s="21"/>
      <c r="F24" s="18" t="s">
        <v>33</v>
      </c>
      <c r="G24" s="26"/>
      <c r="H24" s="21"/>
      <c r="I24" s="21"/>
      <c r="J24" s="21"/>
      <c r="K24" s="21"/>
      <c r="L24" s="21"/>
      <c r="M24" s="21"/>
      <c r="N24" s="21"/>
      <c r="O24" s="23"/>
    </row>
    <row r="25" spans="2:15" x14ac:dyDescent="0.25">
      <c r="B25" s="23"/>
      <c r="C25" s="23"/>
      <c r="D25" s="25"/>
      <c r="E25" s="21"/>
      <c r="F25" s="19" t="s">
        <v>60</v>
      </c>
      <c r="G25" s="26"/>
      <c r="H25" s="21"/>
      <c r="I25" s="21"/>
      <c r="J25" s="21"/>
      <c r="K25" s="21"/>
      <c r="L25" s="21"/>
      <c r="M25" s="21"/>
      <c r="N25" s="21"/>
      <c r="O25" s="23"/>
    </row>
    <row r="26" spans="2:15" ht="30" customHeight="1" x14ac:dyDescent="0.25">
      <c r="B26" s="28">
        <f>B21+1</f>
        <v>3</v>
      </c>
      <c r="C26" s="29" t="s">
        <v>65</v>
      </c>
      <c r="D26" s="25" t="s">
        <v>29</v>
      </c>
      <c r="E26" s="29" t="s">
        <v>63</v>
      </c>
      <c r="F26" s="18" t="s">
        <v>30</v>
      </c>
      <c r="G26" s="38" t="s">
        <v>64</v>
      </c>
      <c r="H26" s="29" t="s">
        <v>35</v>
      </c>
      <c r="I26" s="29" t="s">
        <v>28</v>
      </c>
      <c r="J26" s="29" t="s">
        <v>6</v>
      </c>
      <c r="K26" s="29"/>
      <c r="L26" s="29"/>
      <c r="M26" s="29"/>
      <c r="N26" s="29"/>
      <c r="O26" s="28" t="str">
        <f>IF(N26&lt;&gt;"",N26,IF(M26&lt;&gt;"",M26,IF(L26&lt;&gt;"",L26,IF(K26&lt;&gt;"",K26,IF(J26&lt;&gt;"",J26,"")))))</f>
        <v>Exitoso</v>
      </c>
    </row>
    <row r="27" spans="2:15" ht="15" customHeight="1" x14ac:dyDescent="0.25">
      <c r="B27" s="28"/>
      <c r="C27" s="29"/>
      <c r="D27" s="26"/>
      <c r="E27" s="29"/>
      <c r="F27" s="18" t="s">
        <v>31</v>
      </c>
      <c r="G27" s="38"/>
      <c r="H27" s="29"/>
      <c r="I27" s="29"/>
      <c r="J27" s="29"/>
      <c r="K27" s="29"/>
      <c r="L27" s="29"/>
      <c r="M27" s="29"/>
      <c r="N27" s="29"/>
      <c r="O27" s="28"/>
    </row>
    <row r="28" spans="2:15" x14ac:dyDescent="0.25">
      <c r="B28" s="28"/>
      <c r="C28" s="29"/>
      <c r="D28" s="26"/>
      <c r="E28" s="29"/>
      <c r="F28" s="18" t="s">
        <v>32</v>
      </c>
      <c r="G28" s="38"/>
      <c r="H28" s="29"/>
      <c r="I28" s="29"/>
      <c r="J28" s="29"/>
      <c r="K28" s="29"/>
      <c r="L28" s="29"/>
      <c r="M28" s="29"/>
      <c r="N28" s="29"/>
      <c r="O28" s="28"/>
    </row>
    <row r="29" spans="2:15" ht="15" customHeight="1" x14ac:dyDescent="0.25">
      <c r="B29" s="28"/>
      <c r="C29" s="29"/>
      <c r="D29" s="26"/>
      <c r="E29" s="29"/>
      <c r="F29" s="18" t="s">
        <v>33</v>
      </c>
      <c r="G29" s="38"/>
      <c r="H29" s="29"/>
      <c r="I29" s="29"/>
      <c r="J29" s="29"/>
      <c r="K29" s="29"/>
      <c r="L29" s="29"/>
      <c r="M29" s="29"/>
      <c r="N29" s="29"/>
      <c r="O29" s="28"/>
    </row>
    <row r="30" spans="2:15" ht="15.75" thickBot="1" x14ac:dyDescent="0.3">
      <c r="B30" s="28"/>
      <c r="C30" s="29"/>
      <c r="D30" s="30"/>
      <c r="E30" s="29"/>
      <c r="F30" s="18" t="s">
        <v>60</v>
      </c>
      <c r="G30" s="38"/>
      <c r="H30" s="29"/>
      <c r="I30" s="29"/>
      <c r="J30" s="29"/>
      <c r="K30" s="29"/>
      <c r="L30" s="29"/>
      <c r="M30" s="29"/>
      <c r="N30" s="29"/>
      <c r="O30" s="28"/>
    </row>
    <row r="31" spans="2:15" ht="30" customHeight="1" x14ac:dyDescent="0.25">
      <c r="B31" s="22">
        <f>B26+1</f>
        <v>4</v>
      </c>
      <c r="C31" s="20" t="s">
        <v>66</v>
      </c>
      <c r="D31" s="38" t="s">
        <v>29</v>
      </c>
      <c r="E31" s="20" t="s">
        <v>63</v>
      </c>
      <c r="F31" s="18" t="s">
        <v>30</v>
      </c>
      <c r="G31" s="25" t="s">
        <v>64</v>
      </c>
      <c r="H31" s="20" t="s">
        <v>109</v>
      </c>
      <c r="I31" s="27" t="s">
        <v>28</v>
      </c>
      <c r="J31" s="20" t="s">
        <v>6</v>
      </c>
      <c r="K31" s="20"/>
      <c r="L31" s="20"/>
      <c r="M31" s="20"/>
      <c r="N31" s="20"/>
      <c r="O31" s="22" t="str">
        <f>IF(N31&lt;&gt;"",N31,IF(M31&lt;&gt;"",M31,IF(L31&lt;&gt;"",L31,IF(K31&lt;&gt;"",K31,IF(J31&lt;&gt;"",J31,"")))))</f>
        <v>Exitoso</v>
      </c>
    </row>
    <row r="32" spans="2:15" ht="45" x14ac:dyDescent="0.25">
      <c r="B32" s="23"/>
      <c r="C32" s="23"/>
      <c r="D32" s="38"/>
      <c r="E32" s="21"/>
      <c r="F32" s="18" t="s">
        <v>31</v>
      </c>
      <c r="G32" s="26"/>
      <c r="H32" s="21"/>
      <c r="I32" s="21"/>
      <c r="J32" s="21"/>
      <c r="K32" s="21"/>
      <c r="L32" s="21"/>
      <c r="M32" s="21"/>
      <c r="N32" s="21"/>
      <c r="O32" s="23"/>
    </row>
    <row r="33" spans="2:15" x14ac:dyDescent="0.25">
      <c r="B33" s="23"/>
      <c r="C33" s="23"/>
      <c r="D33" s="38"/>
      <c r="E33" s="21"/>
      <c r="F33" s="18" t="s">
        <v>32</v>
      </c>
      <c r="G33" s="26"/>
      <c r="H33" s="21"/>
      <c r="I33" s="21"/>
      <c r="J33" s="21"/>
      <c r="K33" s="21"/>
      <c r="L33" s="21"/>
      <c r="M33" s="21"/>
      <c r="N33" s="21"/>
      <c r="O33" s="23"/>
    </row>
    <row r="34" spans="2:15" ht="30" x14ac:dyDescent="0.25">
      <c r="B34" s="23"/>
      <c r="C34" s="23"/>
      <c r="D34" s="38"/>
      <c r="E34" s="21"/>
      <c r="F34" s="18" t="s">
        <v>33</v>
      </c>
      <c r="G34" s="26"/>
      <c r="H34" s="21"/>
      <c r="I34" s="21"/>
      <c r="J34" s="21"/>
      <c r="K34" s="21"/>
      <c r="L34" s="21"/>
      <c r="M34" s="21"/>
      <c r="N34" s="21"/>
      <c r="O34" s="23"/>
    </row>
    <row r="35" spans="2:15" ht="15.75" thickBot="1" x14ac:dyDescent="0.3">
      <c r="B35" s="23"/>
      <c r="C35" s="23"/>
      <c r="D35" s="25"/>
      <c r="E35" s="21"/>
      <c r="F35" s="19" t="s">
        <v>60</v>
      </c>
      <c r="G35" s="26"/>
      <c r="H35" s="21"/>
      <c r="I35" s="21"/>
      <c r="J35" s="21"/>
      <c r="K35" s="21"/>
      <c r="L35" s="21"/>
      <c r="M35" s="21"/>
      <c r="N35" s="21"/>
      <c r="O35" s="23"/>
    </row>
    <row r="36" spans="2:15" ht="30" customHeight="1" x14ac:dyDescent="0.25">
      <c r="B36" s="22">
        <f>B31+1</f>
        <v>5</v>
      </c>
      <c r="C36" s="20" t="s">
        <v>67</v>
      </c>
      <c r="D36" s="38" t="s">
        <v>29</v>
      </c>
      <c r="E36" s="20" t="s">
        <v>84</v>
      </c>
      <c r="F36" s="18" t="s">
        <v>30</v>
      </c>
      <c r="G36" s="25" t="s">
        <v>110</v>
      </c>
      <c r="H36" s="20" t="s">
        <v>111</v>
      </c>
      <c r="I36" s="27" t="s">
        <v>80</v>
      </c>
      <c r="J36" s="20" t="s">
        <v>6</v>
      </c>
      <c r="K36" s="20"/>
      <c r="L36" s="20"/>
      <c r="M36" s="20"/>
      <c r="N36" s="20"/>
      <c r="O36" s="22" t="str">
        <f>IF(N36&lt;&gt;"",N36,IF(M36&lt;&gt;"",M36,IF(L36&lt;&gt;"",L36,IF(K36&lt;&gt;"",K36,IF(J36&lt;&gt;"",J36,"")))))</f>
        <v>Exitoso</v>
      </c>
    </row>
    <row r="37" spans="2:15" ht="45" x14ac:dyDescent="0.25">
      <c r="B37" s="23"/>
      <c r="C37" s="23"/>
      <c r="D37" s="38"/>
      <c r="E37" s="21"/>
      <c r="F37" s="18" t="s">
        <v>31</v>
      </c>
      <c r="G37" s="26"/>
      <c r="H37" s="21"/>
      <c r="I37" s="21"/>
      <c r="J37" s="21"/>
      <c r="K37" s="21"/>
      <c r="L37" s="21"/>
      <c r="M37" s="21"/>
      <c r="N37" s="21"/>
      <c r="O37" s="23"/>
    </row>
    <row r="38" spans="2:15" x14ac:dyDescent="0.25">
      <c r="B38" s="23"/>
      <c r="C38" s="23"/>
      <c r="D38" s="38"/>
      <c r="E38" s="21"/>
      <c r="F38" s="18" t="s">
        <v>32</v>
      </c>
      <c r="G38" s="26"/>
      <c r="H38" s="21"/>
      <c r="I38" s="21"/>
      <c r="J38" s="21"/>
      <c r="K38" s="21"/>
      <c r="L38" s="21"/>
      <c r="M38" s="21"/>
      <c r="N38" s="21"/>
      <c r="O38" s="23"/>
    </row>
    <row r="39" spans="2:15" ht="30" x14ac:dyDescent="0.25">
      <c r="B39" s="23"/>
      <c r="C39" s="23"/>
      <c r="D39" s="38"/>
      <c r="E39" s="21"/>
      <c r="F39" s="18" t="s">
        <v>33</v>
      </c>
      <c r="G39" s="26"/>
      <c r="H39" s="21"/>
      <c r="I39" s="21"/>
      <c r="J39" s="21"/>
      <c r="K39" s="21"/>
      <c r="L39" s="21"/>
      <c r="M39" s="21"/>
      <c r="N39" s="21"/>
      <c r="O39" s="23"/>
    </row>
    <row r="40" spans="2:15" x14ac:dyDescent="0.25">
      <c r="B40" s="23"/>
      <c r="C40" s="23"/>
      <c r="D40" s="25"/>
      <c r="E40" s="21"/>
      <c r="F40" s="19" t="s">
        <v>60</v>
      </c>
      <c r="G40" s="26"/>
      <c r="H40" s="21"/>
      <c r="I40" s="21"/>
      <c r="J40" s="21"/>
      <c r="K40" s="21"/>
      <c r="L40" s="21"/>
      <c r="M40" s="21"/>
      <c r="N40" s="21"/>
      <c r="O40" s="23"/>
    </row>
    <row r="41" spans="2:15" ht="30" customHeight="1" x14ac:dyDescent="0.25">
      <c r="B41" s="28">
        <f>B36+1</f>
        <v>6</v>
      </c>
      <c r="C41" s="29" t="s">
        <v>68</v>
      </c>
      <c r="D41" s="38" t="s">
        <v>29</v>
      </c>
      <c r="E41" s="29" t="s">
        <v>85</v>
      </c>
      <c r="F41" s="18" t="s">
        <v>30</v>
      </c>
      <c r="G41" s="38" t="s">
        <v>86</v>
      </c>
      <c r="H41" s="29" t="s">
        <v>112</v>
      </c>
      <c r="I41" s="29" t="s">
        <v>80</v>
      </c>
      <c r="J41" s="29" t="s">
        <v>6</v>
      </c>
      <c r="K41" s="29"/>
      <c r="L41" s="29"/>
      <c r="M41" s="29"/>
      <c r="N41" s="29"/>
      <c r="O41" s="28" t="str">
        <f>IF(N41&lt;&gt;"",N41,IF(M41&lt;&gt;"",M41,IF(L41&lt;&gt;"",L41,IF(K41&lt;&gt;"",K41,IF(J41&lt;&gt;"",J41,"")))))</f>
        <v>Exitoso</v>
      </c>
    </row>
    <row r="42" spans="2:15" ht="45" x14ac:dyDescent="0.25">
      <c r="B42" s="28"/>
      <c r="C42" s="28"/>
      <c r="D42" s="38"/>
      <c r="E42" s="29"/>
      <c r="F42" s="18" t="s">
        <v>31</v>
      </c>
      <c r="G42" s="38"/>
      <c r="H42" s="29"/>
      <c r="I42" s="29"/>
      <c r="J42" s="29"/>
      <c r="K42" s="29"/>
      <c r="L42" s="29"/>
      <c r="M42" s="29"/>
      <c r="N42" s="29"/>
      <c r="O42" s="28"/>
    </row>
    <row r="43" spans="2:15" x14ac:dyDescent="0.25">
      <c r="B43" s="28"/>
      <c r="C43" s="28"/>
      <c r="D43" s="38"/>
      <c r="E43" s="29"/>
      <c r="F43" s="18" t="s">
        <v>32</v>
      </c>
      <c r="G43" s="38"/>
      <c r="H43" s="29"/>
      <c r="I43" s="29"/>
      <c r="J43" s="29"/>
      <c r="K43" s="29"/>
      <c r="L43" s="29"/>
      <c r="M43" s="29"/>
      <c r="N43" s="29"/>
      <c r="O43" s="28"/>
    </row>
    <row r="44" spans="2:15" ht="30" x14ac:dyDescent="0.25">
      <c r="B44" s="28"/>
      <c r="C44" s="28"/>
      <c r="D44" s="38"/>
      <c r="E44" s="29"/>
      <c r="F44" s="18" t="s">
        <v>33</v>
      </c>
      <c r="G44" s="38"/>
      <c r="H44" s="29"/>
      <c r="I44" s="29"/>
      <c r="J44" s="29"/>
      <c r="K44" s="29"/>
      <c r="L44" s="29"/>
      <c r="M44" s="29"/>
      <c r="N44" s="29"/>
      <c r="O44" s="28"/>
    </row>
    <row r="45" spans="2:15" x14ac:dyDescent="0.25">
      <c r="B45" s="28"/>
      <c r="C45" s="28"/>
      <c r="D45" s="38"/>
      <c r="E45" s="29"/>
      <c r="F45" s="19" t="s">
        <v>60</v>
      </c>
      <c r="G45" s="38"/>
      <c r="H45" s="29"/>
      <c r="I45" s="29"/>
      <c r="J45" s="29"/>
      <c r="K45" s="29"/>
      <c r="L45" s="29"/>
      <c r="M45" s="29"/>
      <c r="N45" s="29"/>
      <c r="O45" s="28"/>
    </row>
    <row r="46" spans="2:15" ht="30" customHeight="1" x14ac:dyDescent="0.25">
      <c r="B46" s="28">
        <f>B41+1</f>
        <v>7</v>
      </c>
      <c r="C46" s="29" t="s">
        <v>69</v>
      </c>
      <c r="D46" s="38" t="s">
        <v>29</v>
      </c>
      <c r="E46" s="29" t="s">
        <v>89</v>
      </c>
      <c r="F46" s="18" t="s">
        <v>30</v>
      </c>
      <c r="G46" s="38" t="s">
        <v>78</v>
      </c>
      <c r="H46" s="29" t="s">
        <v>79</v>
      </c>
      <c r="I46" s="29" t="s">
        <v>80</v>
      </c>
      <c r="J46" s="29" t="s">
        <v>6</v>
      </c>
      <c r="K46" s="29"/>
      <c r="L46" s="29"/>
      <c r="M46" s="29"/>
      <c r="N46" s="29"/>
      <c r="O46" s="28" t="str">
        <f>IF(N46&lt;&gt;"",N46,IF(M46&lt;&gt;"",M46,IF(L46&lt;&gt;"",L46,IF(K46&lt;&gt;"",K46,IF(J46&lt;&gt;"",J46,"")))))</f>
        <v>Exitoso</v>
      </c>
    </row>
    <row r="47" spans="2:15" ht="30" x14ac:dyDescent="0.25">
      <c r="B47" s="28"/>
      <c r="C47" s="28"/>
      <c r="D47" s="38"/>
      <c r="E47" s="29"/>
      <c r="F47" s="18" t="s">
        <v>71</v>
      </c>
      <c r="G47" s="38"/>
      <c r="H47" s="29"/>
      <c r="I47" s="29"/>
      <c r="J47" s="29"/>
      <c r="K47" s="29"/>
      <c r="L47" s="29"/>
      <c r="M47" s="29"/>
      <c r="N47" s="29"/>
      <c r="O47" s="28"/>
    </row>
    <row r="48" spans="2:15" x14ac:dyDescent="0.25">
      <c r="B48" s="28"/>
      <c r="C48" s="28"/>
      <c r="D48" s="38"/>
      <c r="E48" s="29"/>
      <c r="F48" s="18" t="s">
        <v>70</v>
      </c>
      <c r="G48" s="38"/>
      <c r="H48" s="29"/>
      <c r="I48" s="29"/>
      <c r="J48" s="29"/>
      <c r="K48" s="29"/>
      <c r="L48" s="29"/>
      <c r="M48" s="29"/>
      <c r="N48" s="29"/>
      <c r="O48" s="28"/>
    </row>
    <row r="49" spans="2:15" x14ac:dyDescent="0.25">
      <c r="B49" s="28"/>
      <c r="C49" s="28"/>
      <c r="D49" s="38"/>
      <c r="E49" s="29"/>
      <c r="F49" s="18" t="s">
        <v>72</v>
      </c>
      <c r="G49" s="38"/>
      <c r="H49" s="29"/>
      <c r="I49" s="29"/>
      <c r="J49" s="29"/>
      <c r="K49" s="29"/>
      <c r="L49" s="29"/>
      <c r="M49" s="29"/>
      <c r="N49" s="29"/>
      <c r="O49" s="28"/>
    </row>
    <row r="50" spans="2:15" ht="30" x14ac:dyDescent="0.25">
      <c r="B50" s="28"/>
      <c r="C50" s="28"/>
      <c r="D50" s="38"/>
      <c r="E50" s="29"/>
      <c r="F50" s="18" t="s">
        <v>73</v>
      </c>
      <c r="G50" s="38"/>
      <c r="H50" s="29"/>
      <c r="I50" s="29"/>
      <c r="J50" s="29"/>
      <c r="K50" s="29"/>
      <c r="L50" s="29"/>
      <c r="M50" s="29"/>
      <c r="N50" s="29"/>
      <c r="O50" s="28"/>
    </row>
    <row r="51" spans="2:15" ht="30" x14ac:dyDescent="0.25">
      <c r="B51" s="28"/>
      <c r="C51" s="28"/>
      <c r="D51" s="38"/>
      <c r="E51" s="29"/>
      <c r="F51" s="18" t="s">
        <v>74</v>
      </c>
      <c r="G51" s="38"/>
      <c r="H51" s="29"/>
      <c r="I51" s="29"/>
      <c r="J51" s="29"/>
      <c r="K51" s="29"/>
      <c r="L51" s="29"/>
      <c r="M51" s="29"/>
      <c r="N51" s="29"/>
      <c r="O51" s="28"/>
    </row>
    <row r="52" spans="2:15" ht="30" x14ac:dyDescent="0.25">
      <c r="B52" s="28"/>
      <c r="C52" s="28"/>
      <c r="D52" s="38"/>
      <c r="E52" s="29"/>
      <c r="F52" s="18" t="s">
        <v>75</v>
      </c>
      <c r="G52" s="38"/>
      <c r="H52" s="29"/>
      <c r="I52" s="29"/>
      <c r="J52" s="29"/>
      <c r="K52" s="29"/>
      <c r="L52" s="29"/>
      <c r="M52" s="29"/>
      <c r="N52" s="29"/>
      <c r="O52" s="28"/>
    </row>
    <row r="53" spans="2:15" ht="30" x14ac:dyDescent="0.25">
      <c r="B53" s="28"/>
      <c r="C53" s="28"/>
      <c r="D53" s="38"/>
      <c r="E53" s="29"/>
      <c r="F53" s="18" t="s">
        <v>76</v>
      </c>
      <c r="G53" s="38"/>
      <c r="H53" s="29"/>
      <c r="I53" s="29"/>
      <c r="J53" s="29"/>
      <c r="K53" s="29"/>
      <c r="L53" s="29"/>
      <c r="M53" s="29"/>
      <c r="N53" s="29"/>
      <c r="O53" s="28"/>
    </row>
    <row r="54" spans="2:15" ht="30" x14ac:dyDescent="0.25">
      <c r="B54" s="28"/>
      <c r="C54" s="28"/>
      <c r="D54" s="38"/>
      <c r="E54" s="29"/>
      <c r="F54" s="18" t="s">
        <v>77</v>
      </c>
      <c r="G54" s="38"/>
      <c r="H54" s="29"/>
      <c r="I54" s="29"/>
      <c r="J54" s="29"/>
      <c r="K54" s="29"/>
      <c r="L54" s="29"/>
      <c r="M54" s="29"/>
      <c r="N54" s="29"/>
      <c r="O54" s="28"/>
    </row>
    <row r="55" spans="2:15" ht="30" x14ac:dyDescent="0.25">
      <c r="B55" s="28"/>
      <c r="C55" s="28"/>
      <c r="D55" s="38"/>
      <c r="E55" s="29"/>
      <c r="F55" s="18" t="s">
        <v>81</v>
      </c>
      <c r="G55" s="38"/>
      <c r="H55" s="29"/>
      <c r="I55" s="29"/>
      <c r="J55" s="29"/>
      <c r="K55" s="29"/>
      <c r="L55" s="29"/>
      <c r="M55" s="29"/>
      <c r="N55" s="29"/>
      <c r="O55" s="28"/>
    </row>
    <row r="56" spans="2:15" ht="30" customHeight="1" x14ac:dyDescent="0.25">
      <c r="B56" s="28">
        <f>B46+1</f>
        <v>8</v>
      </c>
      <c r="C56" s="29" t="s">
        <v>82</v>
      </c>
      <c r="D56" s="38" t="s">
        <v>29</v>
      </c>
      <c r="E56" s="29" t="s">
        <v>89</v>
      </c>
      <c r="F56" s="18" t="s">
        <v>30</v>
      </c>
      <c r="G56" s="38" t="s">
        <v>87</v>
      </c>
      <c r="H56" s="29" t="s">
        <v>102</v>
      </c>
      <c r="I56" s="29" t="s">
        <v>80</v>
      </c>
      <c r="J56" s="29" t="s">
        <v>6</v>
      </c>
      <c r="K56" s="29"/>
      <c r="L56" s="29"/>
      <c r="M56" s="29"/>
      <c r="N56" s="29"/>
      <c r="O56" s="28" t="str">
        <f>IF(N56&lt;&gt;"",N56,IF(M56&lt;&gt;"",M56,IF(L56&lt;&gt;"",L56,IF(K56&lt;&gt;"",K56,IF(J56&lt;&gt;"",J56,"")))))</f>
        <v>Exitoso</v>
      </c>
    </row>
    <row r="57" spans="2:15" ht="30" x14ac:dyDescent="0.25">
      <c r="B57" s="28"/>
      <c r="C57" s="28"/>
      <c r="D57" s="38"/>
      <c r="E57" s="29"/>
      <c r="F57" s="18" t="s">
        <v>71</v>
      </c>
      <c r="G57" s="38"/>
      <c r="H57" s="29"/>
      <c r="I57" s="29"/>
      <c r="J57" s="29"/>
      <c r="K57" s="29"/>
      <c r="L57" s="29"/>
      <c r="M57" s="29"/>
      <c r="N57" s="29"/>
      <c r="O57" s="28"/>
    </row>
    <row r="58" spans="2:15" x14ac:dyDescent="0.25">
      <c r="B58" s="28"/>
      <c r="C58" s="28"/>
      <c r="D58" s="38"/>
      <c r="E58" s="29"/>
      <c r="F58" s="18" t="s">
        <v>70</v>
      </c>
      <c r="G58" s="38"/>
      <c r="H58" s="29"/>
      <c r="I58" s="29"/>
      <c r="J58" s="29"/>
      <c r="K58" s="29"/>
      <c r="L58" s="29"/>
      <c r="M58" s="29"/>
      <c r="N58" s="29"/>
      <c r="O58" s="28"/>
    </row>
    <row r="59" spans="2:15" x14ac:dyDescent="0.25">
      <c r="B59" s="28"/>
      <c r="C59" s="28"/>
      <c r="D59" s="38"/>
      <c r="E59" s="29"/>
      <c r="F59" s="18" t="s">
        <v>72</v>
      </c>
      <c r="G59" s="38"/>
      <c r="H59" s="29"/>
      <c r="I59" s="29"/>
      <c r="J59" s="29"/>
      <c r="K59" s="29"/>
      <c r="L59" s="29"/>
      <c r="M59" s="29"/>
      <c r="N59" s="29"/>
      <c r="O59" s="28"/>
    </row>
    <row r="60" spans="2:15" ht="30" x14ac:dyDescent="0.25">
      <c r="B60" s="28"/>
      <c r="C60" s="28"/>
      <c r="D60" s="38"/>
      <c r="E60" s="29"/>
      <c r="F60" s="18" t="s">
        <v>73</v>
      </c>
      <c r="G60" s="38"/>
      <c r="H60" s="29"/>
      <c r="I60" s="29"/>
      <c r="J60" s="29"/>
      <c r="K60" s="29"/>
      <c r="L60" s="29"/>
      <c r="M60" s="29"/>
      <c r="N60" s="29"/>
      <c r="O60" s="28"/>
    </row>
    <row r="61" spans="2:15" ht="30" x14ac:dyDescent="0.25">
      <c r="B61" s="28"/>
      <c r="C61" s="28"/>
      <c r="D61" s="38"/>
      <c r="E61" s="29"/>
      <c r="F61" s="18" t="s">
        <v>74</v>
      </c>
      <c r="G61" s="38"/>
      <c r="H61" s="29"/>
      <c r="I61" s="29"/>
      <c r="J61" s="29"/>
      <c r="K61" s="29"/>
      <c r="L61" s="29"/>
      <c r="M61" s="29"/>
      <c r="N61" s="29"/>
      <c r="O61" s="28"/>
    </row>
    <row r="62" spans="2:15" ht="30" x14ac:dyDescent="0.25">
      <c r="B62" s="28"/>
      <c r="C62" s="28"/>
      <c r="D62" s="38"/>
      <c r="E62" s="29"/>
      <c r="F62" s="18" t="s">
        <v>75</v>
      </c>
      <c r="G62" s="38"/>
      <c r="H62" s="29"/>
      <c r="I62" s="29"/>
      <c r="J62" s="29"/>
      <c r="K62" s="29"/>
      <c r="L62" s="29"/>
      <c r="M62" s="29"/>
      <c r="N62" s="29"/>
      <c r="O62" s="28"/>
    </row>
    <row r="63" spans="2:15" ht="30" x14ac:dyDescent="0.25">
      <c r="B63" s="28"/>
      <c r="C63" s="28"/>
      <c r="D63" s="38"/>
      <c r="E63" s="29"/>
      <c r="F63" s="18" t="s">
        <v>76</v>
      </c>
      <c r="G63" s="38"/>
      <c r="H63" s="29"/>
      <c r="I63" s="29"/>
      <c r="J63" s="29"/>
      <c r="K63" s="29"/>
      <c r="L63" s="29"/>
      <c r="M63" s="29"/>
      <c r="N63" s="29"/>
      <c r="O63" s="28"/>
    </row>
    <row r="64" spans="2:15" ht="30" x14ac:dyDescent="0.25">
      <c r="B64" s="28"/>
      <c r="C64" s="28"/>
      <c r="D64" s="38"/>
      <c r="E64" s="29"/>
      <c r="F64" s="18" t="s">
        <v>77</v>
      </c>
      <c r="G64" s="38"/>
      <c r="H64" s="29"/>
      <c r="I64" s="29"/>
      <c r="J64" s="29"/>
      <c r="K64" s="29"/>
      <c r="L64" s="29"/>
      <c r="M64" s="29"/>
      <c r="N64" s="29"/>
      <c r="O64" s="28"/>
    </row>
    <row r="65" spans="2:15" ht="30" x14ac:dyDescent="0.25">
      <c r="B65" s="28"/>
      <c r="C65" s="28"/>
      <c r="D65" s="38"/>
      <c r="E65" s="29"/>
      <c r="F65" s="18" t="s">
        <v>81</v>
      </c>
      <c r="G65" s="38"/>
      <c r="H65" s="29"/>
      <c r="I65" s="29"/>
      <c r="J65" s="29"/>
      <c r="K65" s="29"/>
      <c r="L65" s="29"/>
      <c r="M65" s="29"/>
      <c r="N65" s="29"/>
      <c r="O65" s="28"/>
    </row>
    <row r="66" spans="2:15" ht="30" customHeight="1" x14ac:dyDescent="0.25">
      <c r="B66" s="28">
        <f>B56+1</f>
        <v>9</v>
      </c>
      <c r="C66" s="29" t="s">
        <v>83</v>
      </c>
      <c r="D66" s="38" t="s">
        <v>29</v>
      </c>
      <c r="E66" s="29" t="s">
        <v>90</v>
      </c>
      <c r="F66" s="18" t="s">
        <v>30</v>
      </c>
      <c r="G66" s="38" t="s">
        <v>88</v>
      </c>
      <c r="H66" s="29" t="s">
        <v>104</v>
      </c>
      <c r="I66" s="29" t="s">
        <v>99</v>
      </c>
      <c r="J66" s="29" t="s">
        <v>6</v>
      </c>
      <c r="K66" s="29"/>
      <c r="L66" s="29"/>
      <c r="M66" s="29"/>
      <c r="N66" s="29"/>
      <c r="O66" s="28" t="str">
        <f>IF(N66&lt;&gt;"",N66,IF(M66&lt;&gt;"",M66,IF(L66&lt;&gt;"",L66,IF(K66&lt;&gt;"",K66,IF(J66&lt;&gt;"",J66,"")))))</f>
        <v>Exitoso</v>
      </c>
    </row>
    <row r="67" spans="2:15" ht="30" x14ac:dyDescent="0.25">
      <c r="B67" s="28"/>
      <c r="C67" s="28"/>
      <c r="D67" s="38"/>
      <c r="E67" s="29"/>
      <c r="F67" s="18" t="s">
        <v>71</v>
      </c>
      <c r="G67" s="38"/>
      <c r="H67" s="29"/>
      <c r="I67" s="29"/>
      <c r="J67" s="29"/>
      <c r="K67" s="29"/>
      <c r="L67" s="29"/>
      <c r="M67" s="29"/>
      <c r="N67" s="29"/>
      <c r="O67" s="28"/>
    </row>
    <row r="68" spans="2:15" x14ac:dyDescent="0.25">
      <c r="B68" s="28"/>
      <c r="C68" s="28"/>
      <c r="D68" s="38"/>
      <c r="E68" s="29"/>
      <c r="F68" s="18" t="s">
        <v>70</v>
      </c>
      <c r="G68" s="38"/>
      <c r="H68" s="29"/>
      <c r="I68" s="29"/>
      <c r="J68" s="29"/>
      <c r="K68" s="29"/>
      <c r="L68" s="29"/>
      <c r="M68" s="29"/>
      <c r="N68" s="29"/>
      <c r="O68" s="28"/>
    </row>
    <row r="69" spans="2:15" x14ac:dyDescent="0.25">
      <c r="B69" s="28"/>
      <c r="C69" s="28"/>
      <c r="D69" s="38"/>
      <c r="E69" s="29"/>
      <c r="F69" s="18" t="s">
        <v>72</v>
      </c>
      <c r="G69" s="38"/>
      <c r="H69" s="29"/>
      <c r="I69" s="29"/>
      <c r="J69" s="29"/>
      <c r="K69" s="29"/>
      <c r="L69" s="29"/>
      <c r="M69" s="29"/>
      <c r="N69" s="29"/>
      <c r="O69" s="28"/>
    </row>
    <row r="70" spans="2:15" ht="30" x14ac:dyDescent="0.25">
      <c r="B70" s="28"/>
      <c r="C70" s="28"/>
      <c r="D70" s="38"/>
      <c r="E70" s="29"/>
      <c r="F70" s="18" t="s">
        <v>73</v>
      </c>
      <c r="G70" s="38"/>
      <c r="H70" s="29"/>
      <c r="I70" s="29"/>
      <c r="J70" s="29"/>
      <c r="K70" s="29"/>
      <c r="L70" s="29"/>
      <c r="M70" s="29"/>
      <c r="N70" s="29"/>
      <c r="O70" s="28"/>
    </row>
    <row r="71" spans="2:15" ht="30" x14ac:dyDescent="0.25">
      <c r="B71" s="28"/>
      <c r="C71" s="28"/>
      <c r="D71" s="38"/>
      <c r="E71" s="29"/>
      <c r="F71" s="18" t="s">
        <v>74</v>
      </c>
      <c r="G71" s="38"/>
      <c r="H71" s="29"/>
      <c r="I71" s="29"/>
      <c r="J71" s="29"/>
      <c r="K71" s="29"/>
      <c r="L71" s="29"/>
      <c r="M71" s="29"/>
      <c r="N71" s="29"/>
      <c r="O71" s="28"/>
    </row>
    <row r="72" spans="2:15" ht="30" x14ac:dyDescent="0.25">
      <c r="B72" s="28"/>
      <c r="C72" s="28"/>
      <c r="D72" s="38"/>
      <c r="E72" s="29"/>
      <c r="F72" s="18" t="s">
        <v>75</v>
      </c>
      <c r="G72" s="38"/>
      <c r="H72" s="29"/>
      <c r="I72" s="29"/>
      <c r="J72" s="29"/>
      <c r="K72" s="29"/>
      <c r="L72" s="29"/>
      <c r="M72" s="29"/>
      <c r="N72" s="29"/>
      <c r="O72" s="28"/>
    </row>
    <row r="73" spans="2:15" ht="30" x14ac:dyDescent="0.25">
      <c r="B73" s="28"/>
      <c r="C73" s="28"/>
      <c r="D73" s="38"/>
      <c r="E73" s="29"/>
      <c r="F73" s="18" t="s">
        <v>76</v>
      </c>
      <c r="G73" s="38"/>
      <c r="H73" s="29"/>
      <c r="I73" s="29"/>
      <c r="J73" s="29"/>
      <c r="K73" s="29"/>
      <c r="L73" s="29"/>
      <c r="M73" s="29"/>
      <c r="N73" s="29"/>
      <c r="O73" s="28"/>
    </row>
    <row r="74" spans="2:15" ht="30" x14ac:dyDescent="0.25">
      <c r="B74" s="28"/>
      <c r="C74" s="28"/>
      <c r="D74" s="38"/>
      <c r="E74" s="29"/>
      <c r="F74" s="18" t="s">
        <v>77</v>
      </c>
      <c r="G74" s="38"/>
      <c r="H74" s="29"/>
      <c r="I74" s="29"/>
      <c r="J74" s="29"/>
      <c r="K74" s="29"/>
      <c r="L74" s="29"/>
      <c r="M74" s="29"/>
      <c r="N74" s="29"/>
      <c r="O74" s="28"/>
    </row>
    <row r="75" spans="2:15" ht="30" x14ac:dyDescent="0.25">
      <c r="B75" s="28"/>
      <c r="C75" s="28"/>
      <c r="D75" s="38"/>
      <c r="E75" s="29"/>
      <c r="F75" s="18" t="s">
        <v>81</v>
      </c>
      <c r="G75" s="38"/>
      <c r="H75" s="29"/>
      <c r="I75" s="29"/>
      <c r="J75" s="29"/>
      <c r="K75" s="29"/>
      <c r="L75" s="29"/>
      <c r="M75" s="29"/>
      <c r="N75" s="29"/>
      <c r="O75" s="28"/>
    </row>
    <row r="76" spans="2:15" ht="30" customHeight="1" x14ac:dyDescent="0.25">
      <c r="B76" s="28">
        <f>B66+1</f>
        <v>10</v>
      </c>
      <c r="C76" s="29" t="s">
        <v>91</v>
      </c>
      <c r="D76" s="38" t="s">
        <v>29</v>
      </c>
      <c r="E76" s="29" t="s">
        <v>90</v>
      </c>
      <c r="F76" s="18" t="s">
        <v>30</v>
      </c>
      <c r="G76" s="38" t="s">
        <v>103</v>
      </c>
      <c r="H76" s="29" t="s">
        <v>104</v>
      </c>
      <c r="I76" s="29" t="s">
        <v>99</v>
      </c>
      <c r="J76" s="29" t="s">
        <v>6</v>
      </c>
      <c r="K76" s="29"/>
      <c r="L76" s="29"/>
      <c r="M76" s="29"/>
      <c r="N76" s="29"/>
      <c r="O76" s="28" t="str">
        <f>IF(N76&lt;&gt;"",N76,IF(M76&lt;&gt;"",M76,IF(L76&lt;&gt;"",L76,IF(K76&lt;&gt;"",K76,IF(J76&lt;&gt;"",J76,"")))))</f>
        <v>Exitoso</v>
      </c>
    </row>
    <row r="77" spans="2:15" ht="30" x14ac:dyDescent="0.25">
      <c r="B77" s="28"/>
      <c r="C77" s="28"/>
      <c r="D77" s="38"/>
      <c r="E77" s="29"/>
      <c r="F77" s="18" t="s">
        <v>71</v>
      </c>
      <c r="G77" s="38"/>
      <c r="H77" s="29"/>
      <c r="I77" s="29"/>
      <c r="J77" s="29"/>
      <c r="K77" s="29"/>
      <c r="L77" s="29"/>
      <c r="M77" s="29"/>
      <c r="N77" s="29"/>
      <c r="O77" s="28"/>
    </row>
    <row r="78" spans="2:15" x14ac:dyDescent="0.25">
      <c r="B78" s="28"/>
      <c r="C78" s="28"/>
      <c r="D78" s="38"/>
      <c r="E78" s="29"/>
      <c r="F78" s="18" t="s">
        <v>70</v>
      </c>
      <c r="G78" s="38"/>
      <c r="H78" s="29"/>
      <c r="I78" s="29"/>
      <c r="J78" s="29"/>
      <c r="K78" s="29"/>
      <c r="L78" s="29"/>
      <c r="M78" s="29"/>
      <c r="N78" s="29"/>
      <c r="O78" s="28"/>
    </row>
    <row r="79" spans="2:15" x14ac:dyDescent="0.25">
      <c r="B79" s="28"/>
      <c r="C79" s="28"/>
      <c r="D79" s="38"/>
      <c r="E79" s="29"/>
      <c r="F79" s="18" t="s">
        <v>72</v>
      </c>
      <c r="G79" s="38"/>
      <c r="H79" s="29"/>
      <c r="I79" s="29"/>
      <c r="J79" s="29"/>
      <c r="K79" s="29"/>
      <c r="L79" s="29"/>
      <c r="M79" s="29"/>
      <c r="N79" s="29"/>
      <c r="O79" s="28"/>
    </row>
    <row r="80" spans="2:15" ht="30" x14ac:dyDescent="0.25">
      <c r="B80" s="28"/>
      <c r="C80" s="28"/>
      <c r="D80" s="38"/>
      <c r="E80" s="29"/>
      <c r="F80" s="18" t="s">
        <v>73</v>
      </c>
      <c r="G80" s="38"/>
      <c r="H80" s="29"/>
      <c r="I80" s="29"/>
      <c r="J80" s="29"/>
      <c r="K80" s="29"/>
      <c r="L80" s="29"/>
      <c r="M80" s="29"/>
      <c r="N80" s="29"/>
      <c r="O80" s="28"/>
    </row>
    <row r="81" spans="2:15" ht="30" x14ac:dyDescent="0.25">
      <c r="B81" s="28"/>
      <c r="C81" s="28"/>
      <c r="D81" s="38"/>
      <c r="E81" s="29"/>
      <c r="F81" s="18" t="s">
        <v>74</v>
      </c>
      <c r="G81" s="38"/>
      <c r="H81" s="29"/>
      <c r="I81" s="29"/>
      <c r="J81" s="29"/>
      <c r="K81" s="29"/>
      <c r="L81" s="29"/>
      <c r="M81" s="29"/>
      <c r="N81" s="29"/>
      <c r="O81" s="28"/>
    </row>
    <row r="82" spans="2:15" ht="30" x14ac:dyDescent="0.25">
      <c r="B82" s="28"/>
      <c r="C82" s="28"/>
      <c r="D82" s="38"/>
      <c r="E82" s="29"/>
      <c r="F82" s="18" t="s">
        <v>75</v>
      </c>
      <c r="G82" s="38"/>
      <c r="H82" s="29"/>
      <c r="I82" s="29"/>
      <c r="J82" s="29"/>
      <c r="K82" s="29"/>
      <c r="L82" s="29"/>
      <c r="M82" s="29"/>
      <c r="N82" s="29"/>
      <c r="O82" s="28"/>
    </row>
    <row r="83" spans="2:15" ht="30" x14ac:dyDescent="0.25">
      <c r="B83" s="28"/>
      <c r="C83" s="28"/>
      <c r="D83" s="38"/>
      <c r="E83" s="29"/>
      <c r="F83" s="18" t="s">
        <v>76</v>
      </c>
      <c r="G83" s="38"/>
      <c r="H83" s="29"/>
      <c r="I83" s="29"/>
      <c r="J83" s="29"/>
      <c r="K83" s="29"/>
      <c r="L83" s="29"/>
      <c r="M83" s="29"/>
      <c r="N83" s="29"/>
      <c r="O83" s="28"/>
    </row>
    <row r="84" spans="2:15" ht="30" x14ac:dyDescent="0.25">
      <c r="B84" s="28"/>
      <c r="C84" s="28"/>
      <c r="D84" s="38"/>
      <c r="E84" s="29"/>
      <c r="F84" s="18" t="s">
        <v>77</v>
      </c>
      <c r="G84" s="38"/>
      <c r="H84" s="29"/>
      <c r="I84" s="29"/>
      <c r="J84" s="29"/>
      <c r="K84" s="29"/>
      <c r="L84" s="29"/>
      <c r="M84" s="29"/>
      <c r="N84" s="29"/>
      <c r="O84" s="28"/>
    </row>
    <row r="85" spans="2:15" ht="30" x14ac:dyDescent="0.25">
      <c r="B85" s="28"/>
      <c r="C85" s="28"/>
      <c r="D85" s="38"/>
      <c r="E85" s="29"/>
      <c r="F85" s="18" t="s">
        <v>81</v>
      </c>
      <c r="G85" s="38"/>
      <c r="H85" s="29"/>
      <c r="I85" s="29"/>
      <c r="J85" s="29"/>
      <c r="K85" s="29"/>
      <c r="L85" s="29"/>
      <c r="M85" s="29"/>
      <c r="N85" s="29"/>
      <c r="O85" s="28"/>
    </row>
    <row r="86" spans="2:15" ht="30" customHeight="1" x14ac:dyDescent="0.25">
      <c r="B86" s="28">
        <f>B76+1</f>
        <v>11</v>
      </c>
      <c r="C86" s="29" t="s">
        <v>92</v>
      </c>
      <c r="D86" s="38" t="s">
        <v>29</v>
      </c>
      <c r="E86" s="29" t="s">
        <v>93</v>
      </c>
      <c r="F86" s="18" t="s">
        <v>30</v>
      </c>
      <c r="G86" s="38" t="s">
        <v>95</v>
      </c>
      <c r="H86" s="29" t="s">
        <v>107</v>
      </c>
      <c r="I86" s="29" t="s">
        <v>99</v>
      </c>
      <c r="J86" s="29" t="s">
        <v>6</v>
      </c>
      <c r="K86" s="29"/>
      <c r="L86" s="29"/>
      <c r="M86" s="29"/>
      <c r="N86" s="29"/>
      <c r="O86" s="28" t="str">
        <f>IF(N86&lt;&gt;"",N86,IF(M86&lt;&gt;"",M86,IF(L86&lt;&gt;"",L86,IF(K86&lt;&gt;"",K86,IF(J86&lt;&gt;"",J86,"")))))</f>
        <v>Exitoso</v>
      </c>
    </row>
    <row r="87" spans="2:15" ht="30" x14ac:dyDescent="0.25">
      <c r="B87" s="28"/>
      <c r="C87" s="28"/>
      <c r="D87" s="38"/>
      <c r="E87" s="29"/>
      <c r="F87" s="18" t="s">
        <v>71</v>
      </c>
      <c r="G87" s="38"/>
      <c r="H87" s="29"/>
      <c r="I87" s="29"/>
      <c r="J87" s="29"/>
      <c r="K87" s="29"/>
      <c r="L87" s="29"/>
      <c r="M87" s="29"/>
      <c r="N87" s="29"/>
      <c r="O87" s="28"/>
    </row>
    <row r="88" spans="2:15" x14ac:dyDescent="0.25">
      <c r="B88" s="28"/>
      <c r="C88" s="28"/>
      <c r="D88" s="38"/>
      <c r="E88" s="29"/>
      <c r="F88" s="18" t="s">
        <v>70</v>
      </c>
      <c r="G88" s="38"/>
      <c r="H88" s="29"/>
      <c r="I88" s="29"/>
      <c r="J88" s="29"/>
      <c r="K88" s="29"/>
      <c r="L88" s="29"/>
      <c r="M88" s="29"/>
      <c r="N88" s="29"/>
      <c r="O88" s="28"/>
    </row>
    <row r="89" spans="2:15" x14ac:dyDescent="0.25">
      <c r="B89" s="28"/>
      <c r="C89" s="28"/>
      <c r="D89" s="38"/>
      <c r="E89" s="29"/>
      <c r="F89" s="18" t="s">
        <v>72</v>
      </c>
      <c r="G89" s="38"/>
      <c r="H89" s="29"/>
      <c r="I89" s="29"/>
      <c r="J89" s="29"/>
      <c r="K89" s="29"/>
      <c r="L89" s="29"/>
      <c r="M89" s="29"/>
      <c r="N89" s="29"/>
      <c r="O89" s="28"/>
    </row>
    <row r="90" spans="2:15" ht="30" x14ac:dyDescent="0.25">
      <c r="B90" s="28"/>
      <c r="C90" s="28"/>
      <c r="D90" s="38"/>
      <c r="E90" s="29"/>
      <c r="F90" s="18" t="s">
        <v>73</v>
      </c>
      <c r="G90" s="38"/>
      <c r="H90" s="29"/>
      <c r="I90" s="29"/>
      <c r="J90" s="29"/>
      <c r="K90" s="29"/>
      <c r="L90" s="29"/>
      <c r="M90" s="29"/>
      <c r="N90" s="29"/>
      <c r="O90" s="28"/>
    </row>
    <row r="91" spans="2:15" ht="30" x14ac:dyDescent="0.25">
      <c r="B91" s="28"/>
      <c r="C91" s="28"/>
      <c r="D91" s="38"/>
      <c r="E91" s="29"/>
      <c r="F91" s="18" t="s">
        <v>74</v>
      </c>
      <c r="G91" s="38"/>
      <c r="H91" s="29"/>
      <c r="I91" s="29"/>
      <c r="J91" s="29"/>
      <c r="K91" s="29"/>
      <c r="L91" s="29"/>
      <c r="M91" s="29"/>
      <c r="N91" s="29"/>
      <c r="O91" s="28"/>
    </row>
    <row r="92" spans="2:15" ht="30" x14ac:dyDescent="0.25">
      <c r="B92" s="28"/>
      <c r="C92" s="28"/>
      <c r="D92" s="38"/>
      <c r="E92" s="29"/>
      <c r="F92" s="18" t="s">
        <v>75</v>
      </c>
      <c r="G92" s="38"/>
      <c r="H92" s="29"/>
      <c r="I92" s="29"/>
      <c r="J92" s="29"/>
      <c r="K92" s="29"/>
      <c r="L92" s="29"/>
      <c r="M92" s="29"/>
      <c r="N92" s="29"/>
      <c r="O92" s="28"/>
    </row>
    <row r="93" spans="2:15" ht="30" x14ac:dyDescent="0.25">
      <c r="B93" s="28"/>
      <c r="C93" s="28"/>
      <c r="D93" s="38"/>
      <c r="E93" s="29"/>
      <c r="F93" s="18" t="s">
        <v>76</v>
      </c>
      <c r="G93" s="38"/>
      <c r="H93" s="29"/>
      <c r="I93" s="29"/>
      <c r="J93" s="29"/>
      <c r="K93" s="29"/>
      <c r="L93" s="29"/>
      <c r="M93" s="29"/>
      <c r="N93" s="29"/>
      <c r="O93" s="28"/>
    </row>
    <row r="94" spans="2:15" ht="30" x14ac:dyDescent="0.25">
      <c r="B94" s="28"/>
      <c r="C94" s="28"/>
      <c r="D94" s="38"/>
      <c r="E94" s="29"/>
      <c r="F94" s="18" t="s">
        <v>77</v>
      </c>
      <c r="G94" s="38"/>
      <c r="H94" s="29"/>
      <c r="I94" s="29"/>
      <c r="J94" s="29"/>
      <c r="K94" s="29"/>
      <c r="L94" s="29"/>
      <c r="M94" s="29"/>
      <c r="N94" s="29"/>
      <c r="O94" s="28"/>
    </row>
    <row r="95" spans="2:15" ht="30" x14ac:dyDescent="0.25">
      <c r="B95" s="28"/>
      <c r="C95" s="28"/>
      <c r="D95" s="38"/>
      <c r="E95" s="29"/>
      <c r="F95" s="18" t="s">
        <v>81</v>
      </c>
      <c r="G95" s="38"/>
      <c r="H95" s="29"/>
      <c r="I95" s="29"/>
      <c r="J95" s="29"/>
      <c r="K95" s="29"/>
      <c r="L95" s="29"/>
      <c r="M95" s="29"/>
      <c r="N95" s="29"/>
      <c r="O95" s="28"/>
    </row>
    <row r="96" spans="2:15" ht="30" customHeight="1" x14ac:dyDescent="0.25">
      <c r="B96" s="28">
        <f>B86+1</f>
        <v>12</v>
      </c>
      <c r="C96" s="29" t="s">
        <v>96</v>
      </c>
      <c r="D96" s="38" t="s">
        <v>29</v>
      </c>
      <c r="E96" s="29" t="s">
        <v>93</v>
      </c>
      <c r="F96" s="18" t="s">
        <v>30</v>
      </c>
      <c r="G96" s="38" t="s">
        <v>97</v>
      </c>
      <c r="H96" s="29" t="s">
        <v>98</v>
      </c>
      <c r="I96" s="29" t="s">
        <v>99</v>
      </c>
      <c r="J96" s="29" t="s">
        <v>6</v>
      </c>
      <c r="K96" s="29"/>
      <c r="L96" s="29"/>
      <c r="M96" s="29"/>
      <c r="N96" s="29"/>
      <c r="O96" s="28" t="str">
        <f>IF(N96&lt;&gt;"",N96,IF(M96&lt;&gt;"",M96,IF(L96&lt;&gt;"",L96,IF(K96&lt;&gt;"",K96,IF(J96&lt;&gt;"",J96,"")))))</f>
        <v>Exitoso</v>
      </c>
    </row>
    <row r="97" spans="2:15" ht="30" x14ac:dyDescent="0.25">
      <c r="B97" s="28"/>
      <c r="C97" s="28"/>
      <c r="D97" s="38"/>
      <c r="E97" s="29"/>
      <c r="F97" s="18" t="s">
        <v>71</v>
      </c>
      <c r="G97" s="38"/>
      <c r="H97" s="29"/>
      <c r="I97" s="29"/>
      <c r="J97" s="29"/>
      <c r="K97" s="29"/>
      <c r="L97" s="29"/>
      <c r="M97" s="29"/>
      <c r="N97" s="29"/>
      <c r="O97" s="28"/>
    </row>
    <row r="98" spans="2:15" x14ac:dyDescent="0.25">
      <c r="B98" s="28"/>
      <c r="C98" s="28"/>
      <c r="D98" s="38"/>
      <c r="E98" s="29"/>
      <c r="F98" s="18" t="s">
        <v>70</v>
      </c>
      <c r="G98" s="38"/>
      <c r="H98" s="29"/>
      <c r="I98" s="29"/>
      <c r="J98" s="29"/>
      <c r="K98" s="29"/>
      <c r="L98" s="29"/>
      <c r="M98" s="29"/>
      <c r="N98" s="29"/>
      <c r="O98" s="28"/>
    </row>
    <row r="99" spans="2:15" x14ac:dyDescent="0.25">
      <c r="B99" s="28"/>
      <c r="C99" s="28"/>
      <c r="D99" s="38"/>
      <c r="E99" s="29"/>
      <c r="F99" s="18" t="s">
        <v>72</v>
      </c>
      <c r="G99" s="38"/>
      <c r="H99" s="29"/>
      <c r="I99" s="29"/>
      <c r="J99" s="29"/>
      <c r="K99" s="29"/>
      <c r="L99" s="29"/>
      <c r="M99" s="29"/>
      <c r="N99" s="29"/>
      <c r="O99" s="28"/>
    </row>
    <row r="100" spans="2:15" ht="30" x14ac:dyDescent="0.25">
      <c r="B100" s="28"/>
      <c r="C100" s="28"/>
      <c r="D100" s="38"/>
      <c r="E100" s="29"/>
      <c r="F100" s="18" t="s">
        <v>73</v>
      </c>
      <c r="G100" s="38"/>
      <c r="H100" s="29"/>
      <c r="I100" s="29"/>
      <c r="J100" s="29"/>
      <c r="K100" s="29"/>
      <c r="L100" s="29"/>
      <c r="M100" s="29"/>
      <c r="N100" s="29"/>
      <c r="O100" s="28"/>
    </row>
    <row r="101" spans="2:15" ht="30" x14ac:dyDescent="0.25">
      <c r="B101" s="28"/>
      <c r="C101" s="28"/>
      <c r="D101" s="38"/>
      <c r="E101" s="29"/>
      <c r="F101" s="18" t="s">
        <v>74</v>
      </c>
      <c r="G101" s="38"/>
      <c r="H101" s="29"/>
      <c r="I101" s="29"/>
      <c r="J101" s="29"/>
      <c r="K101" s="29"/>
      <c r="L101" s="29"/>
      <c r="M101" s="29"/>
      <c r="N101" s="29"/>
      <c r="O101" s="28"/>
    </row>
    <row r="102" spans="2:15" ht="30" x14ac:dyDescent="0.25">
      <c r="B102" s="28"/>
      <c r="C102" s="28"/>
      <c r="D102" s="38"/>
      <c r="E102" s="29"/>
      <c r="F102" s="18" t="s">
        <v>75</v>
      </c>
      <c r="G102" s="38"/>
      <c r="H102" s="29"/>
      <c r="I102" s="29"/>
      <c r="J102" s="29"/>
      <c r="K102" s="29"/>
      <c r="L102" s="29"/>
      <c r="M102" s="29"/>
      <c r="N102" s="29"/>
      <c r="O102" s="28"/>
    </row>
    <row r="103" spans="2:15" ht="30" x14ac:dyDescent="0.25">
      <c r="B103" s="28"/>
      <c r="C103" s="28"/>
      <c r="D103" s="38"/>
      <c r="E103" s="29"/>
      <c r="F103" s="18" t="s">
        <v>76</v>
      </c>
      <c r="G103" s="38"/>
      <c r="H103" s="29"/>
      <c r="I103" s="29"/>
      <c r="J103" s="29"/>
      <c r="K103" s="29"/>
      <c r="L103" s="29"/>
      <c r="M103" s="29"/>
      <c r="N103" s="29"/>
      <c r="O103" s="28"/>
    </row>
    <row r="104" spans="2:15" ht="30" x14ac:dyDescent="0.25">
      <c r="B104" s="28"/>
      <c r="C104" s="28"/>
      <c r="D104" s="38"/>
      <c r="E104" s="29"/>
      <c r="F104" s="18" t="s">
        <v>77</v>
      </c>
      <c r="G104" s="38"/>
      <c r="H104" s="29"/>
      <c r="I104" s="29"/>
      <c r="J104" s="29"/>
      <c r="K104" s="29"/>
      <c r="L104" s="29"/>
      <c r="M104" s="29"/>
      <c r="N104" s="29"/>
      <c r="O104" s="28"/>
    </row>
    <row r="105" spans="2:15" ht="30" x14ac:dyDescent="0.25">
      <c r="B105" s="28"/>
      <c r="C105" s="28"/>
      <c r="D105" s="38"/>
      <c r="E105" s="29"/>
      <c r="F105" s="18" t="s">
        <v>81</v>
      </c>
      <c r="G105" s="38"/>
      <c r="H105" s="29"/>
      <c r="I105" s="29"/>
      <c r="J105" s="29"/>
      <c r="K105" s="29"/>
      <c r="L105" s="29"/>
      <c r="M105" s="29"/>
      <c r="N105" s="29"/>
      <c r="O105" s="28"/>
    </row>
  </sheetData>
  <mergeCells count="157">
    <mergeCell ref="M86:M95"/>
    <mergeCell ref="N86:N95"/>
    <mergeCell ref="O86:O95"/>
    <mergeCell ref="B96:B105"/>
    <mergeCell ref="C96:C105"/>
    <mergeCell ref="D96:D105"/>
    <mergeCell ref="E96:E105"/>
    <mergeCell ref="G96:G105"/>
    <mergeCell ref="H96:H105"/>
    <mergeCell ref="I96:I105"/>
    <mergeCell ref="J96:J105"/>
    <mergeCell ref="K96:K105"/>
    <mergeCell ref="L96:L105"/>
    <mergeCell ref="M96:M105"/>
    <mergeCell ref="N96:N105"/>
    <mergeCell ref="O96:O105"/>
    <mergeCell ref="H86:H95"/>
    <mergeCell ref="I86:I95"/>
    <mergeCell ref="J86:J95"/>
    <mergeCell ref="K86:K95"/>
    <mergeCell ref="L86:L95"/>
    <mergeCell ref="B86:B95"/>
    <mergeCell ref="C86:C95"/>
    <mergeCell ref="D86:D95"/>
    <mergeCell ref="E86:E95"/>
    <mergeCell ref="G86:G95"/>
    <mergeCell ref="M66:M75"/>
    <mergeCell ref="N66:N75"/>
    <mergeCell ref="O66:O75"/>
    <mergeCell ref="B76:B85"/>
    <mergeCell ref="C76:C85"/>
    <mergeCell ref="D76:D85"/>
    <mergeCell ref="E76:E85"/>
    <mergeCell ref="G76:G85"/>
    <mergeCell ref="H76:H85"/>
    <mergeCell ref="I76:I85"/>
    <mergeCell ref="J76:J85"/>
    <mergeCell ref="K76:K85"/>
    <mergeCell ref="L76:L85"/>
    <mergeCell ref="M76:M85"/>
    <mergeCell ref="N76:N85"/>
    <mergeCell ref="O76:O85"/>
    <mergeCell ref="H66:H75"/>
    <mergeCell ref="I66:I75"/>
    <mergeCell ref="J66:J75"/>
    <mergeCell ref="K66:K75"/>
    <mergeCell ref="L66:L75"/>
    <mergeCell ref="B66:B75"/>
    <mergeCell ref="C66:C75"/>
    <mergeCell ref="D66:D75"/>
    <mergeCell ref="E66:E75"/>
    <mergeCell ref="G66:G75"/>
    <mergeCell ref="M46:M55"/>
    <mergeCell ref="N46:N55"/>
    <mergeCell ref="O46:O55"/>
    <mergeCell ref="B56:B65"/>
    <mergeCell ref="C56:C65"/>
    <mergeCell ref="D56:D65"/>
    <mergeCell ref="E56:E65"/>
    <mergeCell ref="G56:G65"/>
    <mergeCell ref="H56:H65"/>
    <mergeCell ref="I56:I65"/>
    <mergeCell ref="J56:J65"/>
    <mergeCell ref="K56:K65"/>
    <mergeCell ref="L56:L65"/>
    <mergeCell ref="M56:M65"/>
    <mergeCell ref="N56:N65"/>
    <mergeCell ref="O56:O65"/>
    <mergeCell ref="H46:H55"/>
    <mergeCell ref="I46:I55"/>
    <mergeCell ref="J46:J55"/>
    <mergeCell ref="K46:K55"/>
    <mergeCell ref="L46:L55"/>
    <mergeCell ref="B46:B55"/>
    <mergeCell ref="C46:C55"/>
    <mergeCell ref="D46:D55"/>
    <mergeCell ref="E46:E55"/>
    <mergeCell ref="G46:G55"/>
    <mergeCell ref="O36:O40"/>
    <mergeCell ref="B41:B45"/>
    <mergeCell ref="C41:C45"/>
    <mergeCell ref="D41:D45"/>
    <mergeCell ref="E41:E45"/>
    <mergeCell ref="G41:G45"/>
    <mergeCell ref="H41:H45"/>
    <mergeCell ref="I41:I45"/>
    <mergeCell ref="J41:J45"/>
    <mergeCell ref="K41:K45"/>
    <mergeCell ref="L41:L45"/>
    <mergeCell ref="M41:M45"/>
    <mergeCell ref="N41:N45"/>
    <mergeCell ref="O41:O45"/>
    <mergeCell ref="L31:L35"/>
    <mergeCell ref="M31:M35"/>
    <mergeCell ref="N31:N35"/>
    <mergeCell ref="O31:O35"/>
    <mergeCell ref="B36:B40"/>
    <mergeCell ref="C36:C40"/>
    <mergeCell ref="D36:D40"/>
    <mergeCell ref="E36:E40"/>
    <mergeCell ref="G36:G40"/>
    <mergeCell ref="H36:H40"/>
    <mergeCell ref="I36:I40"/>
    <mergeCell ref="J36:J40"/>
    <mergeCell ref="K36:K40"/>
    <mergeCell ref="L36:L40"/>
    <mergeCell ref="M36:M40"/>
    <mergeCell ref="N36:N40"/>
    <mergeCell ref="O21:O25"/>
    <mergeCell ref="B26:B30"/>
    <mergeCell ref="C26:C30"/>
    <mergeCell ref="D26:D30"/>
    <mergeCell ref="E26:E30"/>
    <mergeCell ref="G26:G30"/>
    <mergeCell ref="H26:H30"/>
    <mergeCell ref="I26:I30"/>
    <mergeCell ref="J26:J30"/>
    <mergeCell ref="K26:K30"/>
    <mergeCell ref="L26:L30"/>
    <mergeCell ref="M26:M30"/>
    <mergeCell ref="N26:N30"/>
    <mergeCell ref="O26:O30"/>
    <mergeCell ref="E21:E25"/>
    <mergeCell ref="G21:G25"/>
    <mergeCell ref="H21:H25"/>
    <mergeCell ref="I21:I25"/>
    <mergeCell ref="J21:J25"/>
    <mergeCell ref="K21:K25"/>
    <mergeCell ref="L21:L25"/>
    <mergeCell ref="M21:M25"/>
    <mergeCell ref="N21:N25"/>
    <mergeCell ref="B31:B35"/>
    <mergeCell ref="C31:C35"/>
    <mergeCell ref="D31:D35"/>
    <mergeCell ref="E31:E35"/>
    <mergeCell ref="G31:G35"/>
    <mergeCell ref="H31:H35"/>
    <mergeCell ref="I31:I35"/>
    <mergeCell ref="J31:J35"/>
    <mergeCell ref="K31:K35"/>
    <mergeCell ref="E16:E20"/>
    <mergeCell ref="G16:G20"/>
    <mergeCell ref="M16:M20"/>
    <mergeCell ref="B21:B25"/>
    <mergeCell ref="E13:F13"/>
    <mergeCell ref="N16:N20"/>
    <mergeCell ref="O16:O20"/>
    <mergeCell ref="C21:C25"/>
    <mergeCell ref="D21:D25"/>
    <mergeCell ref="H16:H20"/>
    <mergeCell ref="I16:I20"/>
    <mergeCell ref="J16:J20"/>
    <mergeCell ref="K16:K20"/>
    <mergeCell ref="L16:L20"/>
    <mergeCell ref="B16:B20"/>
    <mergeCell ref="C16:C20"/>
    <mergeCell ref="D16:D20"/>
  </mergeCells>
  <pageMargins left="0.7" right="0.7" top="0.75" bottom="0.75" header="0.3" footer="0.3"/>
  <pageSetup orientation="portrait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00000000-0002-0000-0000-000000000000}">
          <x14:formula1>
            <xm:f>'C:\Users\egachag\Documents\TowerBank\F.WB.09.021 Planillas\TowerBank\[PlantillaCasosPrueba.xlsx]Lista'!#REF!</xm:f>
          </x14:formula1>
          <xm:sqref>K21:N21 K16:N16 K26:N26 K31:N31 K36:N36 K41:N41 K46:N46 K56:N56 K66:N66 K76:N76 K86:N86 K96:N96</xm:sqref>
        </x14:dataValidation>
        <x14:dataValidation type="list" allowBlank="1" showInputMessage="1" showErrorMessage="1" xr:uid="{30023E6A-9D8E-4F12-B0BD-7757AE15E5FF}">
          <x14:formula1>
            <xm:f>Lista!$A$3:$A$8</xm:f>
          </x14:formula1>
          <xm:sqref>J16:J105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zoomScale="70" zoomScaleNormal="70" workbookViewId="0">
      <selection activeCell="R18" sqref="R18"/>
    </sheetView>
  </sheetViews>
  <sheetFormatPr baseColWidth="10" defaultColWidth="9.14062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8E942-BB88-456C-9120-C240B3DDDD5A}">
  <dimension ref="A1:J2"/>
  <sheetViews>
    <sheetView showGridLines="0" workbookViewId="0">
      <selection sqref="A1:XFD1048576"/>
    </sheetView>
  </sheetViews>
  <sheetFormatPr baseColWidth="10" defaultRowHeight="15" x14ac:dyDescent="0.25"/>
  <sheetData>
    <row r="1" spans="1:10" x14ac:dyDescent="0.25">
      <c r="A1" s="39" t="s">
        <v>100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C8054-A5A8-498F-B151-B53CB6042369}">
  <dimension ref="A1:J2"/>
  <sheetViews>
    <sheetView showGridLines="0" topLeftCell="A10" workbookViewId="0">
      <selection sqref="A1:XFD1048576"/>
    </sheetView>
  </sheetViews>
  <sheetFormatPr baseColWidth="10" defaultRowHeight="15" x14ac:dyDescent="0.25"/>
  <sheetData>
    <row r="1" spans="1:10" x14ac:dyDescent="0.25">
      <c r="A1" s="39" t="s">
        <v>101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D26FF-A324-4B5A-B226-BD3A68522F12}">
  <dimension ref="A1:J2"/>
  <sheetViews>
    <sheetView showGridLines="0" workbookViewId="0">
      <selection sqref="A1:XFD1048576"/>
    </sheetView>
  </sheetViews>
  <sheetFormatPr baseColWidth="10" defaultRowHeight="15" x14ac:dyDescent="0.25"/>
  <sheetData>
    <row r="1" spans="1:10" x14ac:dyDescent="0.25">
      <c r="A1" s="39" t="s">
        <v>65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36341F-98E5-4ED5-AB7E-66B6E1DC1E4D}">
  <dimension ref="A1:J2"/>
  <sheetViews>
    <sheetView showGridLines="0" workbookViewId="0">
      <selection sqref="A1:XFD1048576"/>
    </sheetView>
  </sheetViews>
  <sheetFormatPr baseColWidth="10" defaultRowHeight="15" x14ac:dyDescent="0.25"/>
  <sheetData>
    <row r="1" spans="1:10" x14ac:dyDescent="0.25">
      <c r="A1" s="39" t="s">
        <v>66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AC75D-D6A6-4E50-841E-6270FAD0CBAF}">
  <dimension ref="A1:J2"/>
  <sheetViews>
    <sheetView showGridLines="0" workbookViewId="0">
      <selection sqref="A1:XFD1048576"/>
    </sheetView>
  </sheetViews>
  <sheetFormatPr baseColWidth="10" defaultRowHeight="15" x14ac:dyDescent="0.25"/>
  <sheetData>
    <row r="1" spans="1:10" x14ac:dyDescent="0.25">
      <c r="A1" s="39" t="s">
        <v>67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1EC25-197E-4F8C-99A8-CF2A87047C92}">
  <dimension ref="A1:J2"/>
  <sheetViews>
    <sheetView showGridLines="0" workbookViewId="0">
      <selection sqref="A1:XFD1048576"/>
    </sheetView>
  </sheetViews>
  <sheetFormatPr baseColWidth="10" defaultRowHeight="15" x14ac:dyDescent="0.25"/>
  <sheetData>
    <row r="1" spans="1:10" x14ac:dyDescent="0.25">
      <c r="A1" s="39" t="s">
        <v>68</v>
      </c>
      <c r="B1" s="39"/>
      <c r="C1" s="39"/>
      <c r="D1" s="39"/>
      <c r="E1" s="39"/>
      <c r="F1" s="39"/>
      <c r="G1" s="39"/>
      <c r="H1" s="39"/>
      <c r="I1" s="39"/>
      <c r="J1" s="39"/>
    </row>
    <row r="2" spans="1:10" x14ac:dyDescent="0.25">
      <c r="A2" s="39"/>
      <c r="B2" s="39"/>
      <c r="C2" s="39"/>
      <c r="D2" s="39"/>
      <c r="E2" s="39"/>
      <c r="F2" s="39"/>
      <c r="G2" s="39"/>
      <c r="H2" s="39"/>
      <c r="I2" s="39"/>
      <c r="J2" s="39"/>
    </row>
  </sheetData>
  <mergeCells count="1">
    <mergeCell ref="A1:J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16</vt:i4>
      </vt:variant>
    </vt:vector>
  </HeadingPairs>
  <TitlesOfParts>
    <vt:vector size="16" baseType="lpstr">
      <vt:lpstr>Historias de Usuario</vt:lpstr>
      <vt:lpstr>Casos de prueba</vt:lpstr>
      <vt:lpstr>Grafica</vt:lpstr>
      <vt:lpstr>EvidenciaCaso1</vt:lpstr>
      <vt:lpstr>EvidenciaCaso2</vt:lpstr>
      <vt:lpstr>EvidenciaCaso3</vt:lpstr>
      <vt:lpstr>EvidenciaCaso4</vt:lpstr>
      <vt:lpstr>EvidenciaCaso5</vt:lpstr>
      <vt:lpstr>EvidenciaCaso6</vt:lpstr>
      <vt:lpstr>EvidenciaCaso7</vt:lpstr>
      <vt:lpstr>EvidenciaCaso8</vt:lpstr>
      <vt:lpstr>EvidenciaCaso9</vt:lpstr>
      <vt:lpstr>EvidenciaCaso10</vt:lpstr>
      <vt:lpstr>EvidenciaCaso11</vt:lpstr>
      <vt:lpstr>EvidenciaCaso12</vt:lpstr>
      <vt:lpstr>Lista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2022-06-03T23:01:22Z</dcterms:modified>
</cp:coreProperties>
</file>